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hidePivotFieldList="1"/>
  <bookViews>
    <workbookView xWindow="-15" yWindow="-15" windowWidth="10245" windowHeight="7770" tabRatio="854"/>
  </bookViews>
  <sheets>
    <sheet name="AC Dashboard" sheetId="7" r:id="rId1"/>
    <sheet name="AC Calculated Data" sheetId="3" r:id="rId2"/>
    <sheet name="AC Raw Data" sheetId="2" r:id="rId3"/>
    <sheet name="AC Data Map" sheetId="10" r:id="rId4"/>
    <sheet name="AC Updates" sheetId="11" r:id="rId5"/>
  </sheets>
  <definedNames>
    <definedName name="MC_Bounce_Rate">'AC Raw Data'!$O$8:INDEX('AC Raw Data'!$O$8:$O$28,COUNTA('AC Raw Data'!$O$8:$O$28))</definedName>
    <definedName name="MC_Medium">'AC Raw Data'!$L$8:INDEX('AC Raw Data'!$L$8:$L$28,COUNTIF('AC Raw Data'!$L$8:$L$28,"?*"))</definedName>
    <definedName name="MC_Revenue">'AC Raw Data'!$N$8:INDEX('AC Raw Data'!$N$8:$N$28,COUNTA('AC Raw Data'!$N$8:$N$28))</definedName>
    <definedName name="MC_Visits">'AC Raw Data'!$M$8:INDEX('AC Raw Data'!$M$8:$M$28,COUNTA('AC Raw Data'!$M$8:$M$28))</definedName>
    <definedName name="Social_01_Month">'AC Calculated Data'!$T$11:INDEX('AC Calculated Data'!$T$11:$T$34,COUNT('AC Calculated Data'!$T$11:$T$34))</definedName>
    <definedName name="Social_02_Google">'AC Calculated Data'!$U$11:INDEX('AC Calculated Data'!$U$11:$U$34,COUNT('AC Calculated Data'!$U$11:$U$34))</definedName>
    <definedName name="Social_03_Twitter">'AC Calculated Data'!$V$11:INDEX('AC Calculated Data'!$V$11:$V$34,COUNT('AC Calculated Data'!$V$11:$V$34))</definedName>
    <definedName name="Social_04_Facebook">'AC Calculated Data'!$W$11:INDEX('AC Calculated Data'!$W$11:$W$34,COUNT('AC Calculated Data'!$W$11:$W$34))</definedName>
    <definedName name="Social_05_LinkedIn">'AC Calculated Data'!$X$11:INDEX('AC Calculated Data'!$X$11:$X$34,COUNT('AC Calculated Data'!$X$11:$X$34))</definedName>
    <definedName name="Social_06_Tumblr">'AC Calculated Data'!$Y$11:INDEX('AC Calculated Data'!$Y$11:$Y$34,COUNT('AC Calculated Data'!$Y$11:$Y$34))</definedName>
    <definedName name="Social_07_Pinterest">'AC Calculated Data'!$Z$11:INDEX('AC Calculated Data'!$Z$11:$Z$34,COUNT('AC Calculated Data'!$Z$11:$Z$34))</definedName>
    <definedName name="Social_08_Instagram">'AC Calculated Data'!$AA$11:INDEX('AC Calculated Data'!$AA$11:$AA$34,COUNT('AC Calculated Data'!$AA$11:$AA$34))</definedName>
    <definedName name="Social_09_MoM">'AC Calculated Data'!$AB$11:INDEX('AC Calculated Data'!$AB$11:$AB$34,COUNT('AC Calculated Data'!$AB$11:$AB$34))</definedName>
    <definedName name="Social_10_YoY">'AC Calculated Data'!$AC$11:INDEX('AC Calculated Data'!$AC$11:$AC$34,COUNT('AC Calculated Data'!$AC$11:$AC$34))</definedName>
    <definedName name="Test">OFFSET('AC Raw Data'!$BF$8,,,COUNT('AC Raw Data'!$BF$8:$BF$29))</definedName>
  </definedNames>
  <calcPr calcId="145621"/>
</workbook>
</file>

<file path=xl/calcChain.xml><?xml version="1.0" encoding="utf-8"?>
<calcChain xmlns="http://schemas.openxmlformats.org/spreadsheetml/2006/main">
  <c r="Q9" i="7" l="1"/>
  <c r="Q10" i="7"/>
  <c r="Q11" i="7"/>
  <c r="Q12" i="7"/>
  <c r="Q13" i="7"/>
  <c r="Q14" i="7"/>
  <c r="Q15" i="7"/>
  <c r="Q16" i="7"/>
  <c r="Q17" i="7"/>
  <c r="Q8" i="7"/>
  <c r="C12" i="3" l="1"/>
  <c r="D12" i="3"/>
  <c r="E12" i="3"/>
  <c r="F12" i="3"/>
  <c r="G12" i="3"/>
  <c r="H12" i="3"/>
  <c r="C13" i="3"/>
  <c r="D13" i="3"/>
  <c r="E13" i="3"/>
  <c r="F13" i="3"/>
  <c r="G13" i="3"/>
  <c r="H13" i="3"/>
  <c r="C14" i="3"/>
  <c r="D14" i="3"/>
  <c r="E14" i="3"/>
  <c r="F14" i="3"/>
  <c r="G14" i="3"/>
  <c r="H14" i="3"/>
  <c r="C15" i="3"/>
  <c r="D15" i="3"/>
  <c r="E15" i="3"/>
  <c r="F15" i="3"/>
  <c r="G15" i="3"/>
  <c r="H15" i="3"/>
  <c r="C16" i="3"/>
  <c r="D16" i="3"/>
  <c r="E16" i="3"/>
  <c r="F16" i="3"/>
  <c r="G16" i="3"/>
  <c r="H16" i="3"/>
  <c r="C17" i="3"/>
  <c r="D17" i="3"/>
  <c r="E17" i="3"/>
  <c r="F17" i="3"/>
  <c r="G17" i="3"/>
  <c r="H17" i="3"/>
  <c r="C18" i="3"/>
  <c r="D18" i="3"/>
  <c r="E18" i="3"/>
  <c r="F18" i="3"/>
  <c r="G18" i="3"/>
  <c r="H18" i="3"/>
  <c r="C19" i="3"/>
  <c r="D19" i="3"/>
  <c r="E19" i="3"/>
  <c r="F19" i="3"/>
  <c r="G19" i="3"/>
  <c r="H19" i="3"/>
  <c r="C20" i="3"/>
  <c r="D20" i="3"/>
  <c r="E20" i="3"/>
  <c r="F20" i="3"/>
  <c r="G20" i="3"/>
  <c r="H20" i="3"/>
  <c r="C21" i="3"/>
  <c r="D21" i="3"/>
  <c r="E21" i="3"/>
  <c r="F21" i="3"/>
  <c r="G21" i="3"/>
  <c r="H21" i="3"/>
  <c r="C22" i="3"/>
  <c r="D22" i="3"/>
  <c r="E22" i="3"/>
  <c r="F22" i="3"/>
  <c r="G22" i="3"/>
  <c r="H22" i="3"/>
  <c r="D11" i="3"/>
  <c r="E11" i="3"/>
  <c r="F11" i="3"/>
  <c r="G11" i="3"/>
  <c r="H11" i="3"/>
  <c r="C11" i="3"/>
  <c r="B11" i="3"/>
  <c r="T23" i="3"/>
  <c r="AC23" i="3" s="1"/>
  <c r="U23" i="3"/>
  <c r="V23" i="3"/>
  <c r="W23" i="3"/>
  <c r="X23" i="3"/>
  <c r="Y23" i="3"/>
  <c r="Z23" i="3"/>
  <c r="AA23" i="3"/>
  <c r="T24" i="3"/>
  <c r="AC24" i="3" s="1"/>
  <c r="U24" i="3"/>
  <c r="V24" i="3"/>
  <c r="W24" i="3"/>
  <c r="X24" i="3"/>
  <c r="Y24" i="3"/>
  <c r="Z24" i="3"/>
  <c r="AA24" i="3"/>
  <c r="T25" i="3"/>
  <c r="AC25" i="3" s="1"/>
  <c r="U25" i="3"/>
  <c r="V25" i="3"/>
  <c r="W25" i="3"/>
  <c r="X25" i="3"/>
  <c r="Y25" i="3"/>
  <c r="Z25" i="3"/>
  <c r="AA25" i="3"/>
  <c r="AB25" i="3"/>
  <c r="T26" i="3"/>
  <c r="AC26" i="3" s="1"/>
  <c r="U26" i="3"/>
  <c r="V26" i="3"/>
  <c r="W26" i="3"/>
  <c r="X26" i="3"/>
  <c r="Y26" i="3"/>
  <c r="Z26" i="3"/>
  <c r="AA26" i="3"/>
  <c r="T27" i="3"/>
  <c r="AC27" i="3" s="1"/>
  <c r="U27" i="3"/>
  <c r="V27" i="3"/>
  <c r="W27" i="3"/>
  <c r="X27" i="3"/>
  <c r="Y27" i="3"/>
  <c r="Z27" i="3"/>
  <c r="AA27" i="3"/>
  <c r="AB27" i="3"/>
  <c r="T28" i="3"/>
  <c r="AC28" i="3" s="1"/>
  <c r="U28" i="3"/>
  <c r="V28" i="3"/>
  <c r="W28" i="3"/>
  <c r="X28" i="3"/>
  <c r="Y28" i="3"/>
  <c r="Z28" i="3"/>
  <c r="AA28" i="3"/>
  <c r="T29" i="3"/>
  <c r="AC29" i="3" s="1"/>
  <c r="U29" i="3"/>
  <c r="V29" i="3"/>
  <c r="W29" i="3"/>
  <c r="X29" i="3"/>
  <c r="Y29" i="3"/>
  <c r="Z29" i="3"/>
  <c r="AA29" i="3"/>
  <c r="AB29" i="3"/>
  <c r="T30" i="3"/>
  <c r="AC30" i="3" s="1"/>
  <c r="U30" i="3"/>
  <c r="V30" i="3"/>
  <c r="W30" i="3"/>
  <c r="X30" i="3"/>
  <c r="Y30" i="3"/>
  <c r="Z30" i="3"/>
  <c r="AA30" i="3"/>
  <c r="AB30" i="3"/>
  <c r="T31" i="3"/>
  <c r="AC31" i="3" s="1"/>
  <c r="U31" i="3"/>
  <c r="V31" i="3"/>
  <c r="W31" i="3"/>
  <c r="X31" i="3"/>
  <c r="Y31" i="3"/>
  <c r="Z31" i="3"/>
  <c r="AA31" i="3"/>
  <c r="T32" i="3"/>
  <c r="AC32" i="3" s="1"/>
  <c r="U32" i="3"/>
  <c r="V32" i="3"/>
  <c r="W32" i="3"/>
  <c r="X32" i="3"/>
  <c r="Y32" i="3"/>
  <c r="Z32" i="3"/>
  <c r="AA32" i="3"/>
  <c r="T33" i="3"/>
  <c r="AC33" i="3" s="1"/>
  <c r="U33" i="3"/>
  <c r="V33" i="3"/>
  <c r="W33" i="3"/>
  <c r="X33" i="3"/>
  <c r="Y33" i="3"/>
  <c r="Z33" i="3"/>
  <c r="AA33" i="3"/>
  <c r="AB33" i="3"/>
  <c r="T34" i="3"/>
  <c r="AC34" i="3" s="1"/>
  <c r="U34" i="3"/>
  <c r="V34" i="3"/>
  <c r="W34" i="3"/>
  <c r="X34" i="3"/>
  <c r="Y34" i="3"/>
  <c r="Z34" i="3"/>
  <c r="AA34" i="3"/>
  <c r="AB34" i="3"/>
  <c r="AB31" i="3" l="1"/>
  <c r="AB23" i="3"/>
  <c r="AB26" i="3"/>
  <c r="AB24" i="3"/>
  <c r="AB28" i="3"/>
  <c r="AB32" i="3"/>
  <c r="C18" i="10" l="1"/>
  <c r="B6" i="10"/>
  <c r="B9" i="10"/>
  <c r="B12" i="10"/>
  <c r="B18" i="10"/>
  <c r="C17" i="10"/>
  <c r="J5" i="3"/>
  <c r="C15" i="10"/>
  <c r="C14" i="10"/>
  <c r="C13" i="10"/>
  <c r="C12" i="10"/>
  <c r="C11" i="10"/>
  <c r="C10" i="10"/>
  <c r="C9" i="10"/>
  <c r="C8" i="10"/>
  <c r="C7" i="10"/>
  <c r="C6" i="10"/>
  <c r="C16" i="10"/>
  <c r="T10" i="3" l="1"/>
  <c r="U10" i="3"/>
  <c r="V10" i="3"/>
  <c r="W10" i="3"/>
  <c r="X10" i="3"/>
  <c r="Y10" i="3"/>
  <c r="Z10" i="3"/>
  <c r="AA10" i="3"/>
  <c r="AB10" i="3"/>
  <c r="AC10" i="3"/>
  <c r="T11" i="3"/>
  <c r="AC11" i="3" s="1"/>
  <c r="U11" i="3"/>
  <c r="V11" i="3"/>
  <c r="W11" i="3"/>
  <c r="X11" i="3"/>
  <c r="Y11" i="3"/>
  <c r="Z11" i="3"/>
  <c r="AA11" i="3"/>
  <c r="T12" i="3"/>
  <c r="AC12" i="3" s="1"/>
  <c r="U12" i="3"/>
  <c r="V12" i="3"/>
  <c r="W12" i="3"/>
  <c r="X12" i="3"/>
  <c r="Y12" i="3"/>
  <c r="Z12" i="3"/>
  <c r="AA12" i="3"/>
  <c r="T13" i="3"/>
  <c r="AC13" i="3" s="1"/>
  <c r="U13" i="3"/>
  <c r="V13" i="3"/>
  <c r="W13" i="3"/>
  <c r="X13" i="3"/>
  <c r="Y13" i="3"/>
  <c r="Z13" i="3"/>
  <c r="AA13" i="3"/>
  <c r="T14" i="3"/>
  <c r="AC14" i="3" s="1"/>
  <c r="U14" i="3"/>
  <c r="V14" i="3"/>
  <c r="W14" i="3"/>
  <c r="X14" i="3"/>
  <c r="Y14" i="3"/>
  <c r="Z14" i="3"/>
  <c r="AA14" i="3"/>
  <c r="T15" i="3"/>
  <c r="AC15" i="3" s="1"/>
  <c r="U15" i="3"/>
  <c r="V15" i="3"/>
  <c r="W15" i="3"/>
  <c r="X15" i="3"/>
  <c r="Y15" i="3"/>
  <c r="Z15" i="3"/>
  <c r="AA15" i="3"/>
  <c r="T16" i="3"/>
  <c r="AC16" i="3" s="1"/>
  <c r="U16" i="3"/>
  <c r="V16" i="3"/>
  <c r="W16" i="3"/>
  <c r="X16" i="3"/>
  <c r="Y16" i="3"/>
  <c r="Z16" i="3"/>
  <c r="AA16" i="3"/>
  <c r="AB16" i="3"/>
  <c r="T17" i="3"/>
  <c r="AC17" i="3" s="1"/>
  <c r="U17" i="3"/>
  <c r="V17" i="3"/>
  <c r="W17" i="3"/>
  <c r="X17" i="3"/>
  <c r="Y17" i="3"/>
  <c r="Z17" i="3"/>
  <c r="AA17" i="3"/>
  <c r="T18" i="3"/>
  <c r="AC18" i="3" s="1"/>
  <c r="U18" i="3"/>
  <c r="V18" i="3"/>
  <c r="W18" i="3"/>
  <c r="X18" i="3"/>
  <c r="Y18" i="3"/>
  <c r="Z18" i="3"/>
  <c r="AA18" i="3"/>
  <c r="T19" i="3"/>
  <c r="AC19" i="3" s="1"/>
  <c r="U19" i="3"/>
  <c r="V19" i="3"/>
  <c r="W19" i="3"/>
  <c r="X19" i="3"/>
  <c r="Y19" i="3"/>
  <c r="Z19" i="3"/>
  <c r="AA19" i="3"/>
  <c r="AB19" i="3"/>
  <c r="T20" i="3"/>
  <c r="AC20" i="3" s="1"/>
  <c r="U20" i="3"/>
  <c r="V20" i="3"/>
  <c r="W20" i="3"/>
  <c r="X20" i="3"/>
  <c r="Y20" i="3"/>
  <c r="Z20" i="3"/>
  <c r="AA20" i="3"/>
  <c r="T21" i="3"/>
  <c r="AC21" i="3" s="1"/>
  <c r="U21" i="3"/>
  <c r="V21" i="3"/>
  <c r="W21" i="3"/>
  <c r="X21" i="3"/>
  <c r="Y21" i="3"/>
  <c r="Z21" i="3"/>
  <c r="AA21" i="3"/>
  <c r="T22" i="3"/>
  <c r="AC22" i="3" s="1"/>
  <c r="U22" i="3"/>
  <c r="V22" i="3"/>
  <c r="W22" i="3"/>
  <c r="X22" i="3"/>
  <c r="Y22" i="3"/>
  <c r="Z22" i="3"/>
  <c r="AA22" i="3"/>
  <c r="AB17" i="3" l="1"/>
  <c r="AB11" i="3"/>
  <c r="AB13" i="3"/>
  <c r="AB14" i="3"/>
  <c r="AB21" i="3"/>
  <c r="AB20" i="3"/>
  <c r="AB18" i="3"/>
  <c r="AB22" i="3"/>
  <c r="AB15" i="3"/>
  <c r="AB12" i="3"/>
  <c r="J15" i="3" l="1"/>
  <c r="J16" i="3"/>
  <c r="J17" i="3"/>
  <c r="J18" i="3"/>
  <c r="J19" i="3"/>
  <c r="J20" i="3"/>
  <c r="J21" i="3"/>
  <c r="J22" i="3"/>
  <c r="M22" i="3" s="1"/>
  <c r="J23" i="3"/>
  <c r="L23" i="3" s="1"/>
  <c r="J14" i="3"/>
  <c r="K13" i="3"/>
  <c r="L13" i="3"/>
  <c r="M13" i="3"/>
  <c r="J13" i="3"/>
  <c r="K22" i="3" l="1"/>
  <c r="M23" i="3"/>
  <c r="K23" i="3"/>
  <c r="L22" i="3"/>
  <c r="K10" i="3"/>
  <c r="M20" i="3" s="1"/>
  <c r="L21" i="3" l="1"/>
  <c r="K21" i="3"/>
  <c r="M21" i="3"/>
  <c r="K20" i="3"/>
  <c r="K19" i="3"/>
  <c r="M19" i="3"/>
  <c r="L19" i="3"/>
  <c r="L20" i="3"/>
  <c r="L14" i="3"/>
  <c r="L16" i="3"/>
  <c r="L18" i="3"/>
  <c r="K15" i="3"/>
  <c r="M16" i="3"/>
  <c r="K16" i="3"/>
  <c r="K14" i="3"/>
  <c r="L15" i="3"/>
  <c r="M15" i="3"/>
  <c r="M17" i="3"/>
  <c r="K18" i="3"/>
  <c r="M14" i="3"/>
  <c r="M18" i="3"/>
  <c r="L17" i="3"/>
  <c r="K17" i="3"/>
  <c r="R38" i="7"/>
  <c r="S38" i="7"/>
  <c r="T38" i="7"/>
  <c r="R39" i="7"/>
  <c r="S39" i="7"/>
  <c r="T39" i="7"/>
  <c r="R40" i="7"/>
  <c r="S40" i="7"/>
  <c r="T40" i="7"/>
  <c r="R41" i="7"/>
  <c r="S41" i="7"/>
  <c r="T41" i="7"/>
  <c r="R42" i="7"/>
  <c r="S42" i="7"/>
  <c r="T42" i="7"/>
  <c r="R43" i="7"/>
  <c r="S43" i="7"/>
  <c r="T43" i="7"/>
  <c r="R44" i="7"/>
  <c r="S44" i="7"/>
  <c r="T44" i="7"/>
  <c r="R45" i="7"/>
  <c r="S45" i="7"/>
  <c r="T45" i="7"/>
  <c r="R46" i="7"/>
  <c r="S46" i="7"/>
  <c r="T46" i="7"/>
  <c r="R47" i="7"/>
  <c r="S47" i="7"/>
  <c r="T47" i="7"/>
  <c r="Q39" i="7"/>
  <c r="Q40" i="7"/>
  <c r="Q41" i="7"/>
  <c r="Q42" i="7"/>
  <c r="Q43" i="7"/>
  <c r="Q44" i="7"/>
  <c r="Q45" i="7"/>
  <c r="Q46" i="7"/>
  <c r="Q47" i="7"/>
  <c r="Q38" i="7"/>
  <c r="R23" i="7"/>
  <c r="S23" i="7"/>
  <c r="T23" i="7"/>
  <c r="R24" i="7"/>
  <c r="S24" i="7"/>
  <c r="T24" i="7"/>
  <c r="R25" i="7"/>
  <c r="S25" i="7"/>
  <c r="T25" i="7"/>
  <c r="R26" i="7"/>
  <c r="S26" i="7"/>
  <c r="T26" i="7"/>
  <c r="R27" i="7"/>
  <c r="S27" i="7"/>
  <c r="T27" i="7"/>
  <c r="R28" i="7"/>
  <c r="S28" i="7"/>
  <c r="T28" i="7"/>
  <c r="R29" i="7"/>
  <c r="S29" i="7"/>
  <c r="T29" i="7"/>
  <c r="R30" i="7"/>
  <c r="S30" i="7"/>
  <c r="T30" i="7"/>
  <c r="R31" i="7"/>
  <c r="S31" i="7"/>
  <c r="T31" i="7"/>
  <c r="R32" i="7"/>
  <c r="S32" i="7"/>
  <c r="T32" i="7"/>
  <c r="Q24" i="7"/>
  <c r="Q25" i="7"/>
  <c r="Q26" i="7"/>
  <c r="Q27" i="7"/>
  <c r="Q28" i="7"/>
  <c r="Q29" i="7"/>
  <c r="Q30" i="7"/>
  <c r="Q31" i="7"/>
  <c r="Q32" i="7"/>
  <c r="Q23" i="7"/>
  <c r="S8" i="7" l="1"/>
  <c r="T8" i="7"/>
  <c r="S9" i="7"/>
  <c r="T9" i="7"/>
  <c r="S10" i="7"/>
  <c r="T10" i="7"/>
  <c r="S11" i="7"/>
  <c r="T11" i="7"/>
  <c r="S12" i="7"/>
  <c r="T12" i="7"/>
  <c r="S13" i="7"/>
  <c r="T13" i="7"/>
  <c r="S14" i="7"/>
  <c r="T14" i="7"/>
  <c r="S15" i="7"/>
  <c r="T15" i="7"/>
  <c r="S16" i="7"/>
  <c r="T16" i="7"/>
  <c r="S17" i="7"/>
  <c r="T17" i="7"/>
  <c r="R9" i="7"/>
  <c r="R10" i="7"/>
  <c r="R11" i="7"/>
  <c r="R12" i="7"/>
  <c r="R13" i="7"/>
  <c r="R14" i="7"/>
  <c r="R15" i="7"/>
  <c r="R16" i="7"/>
  <c r="R17" i="7"/>
  <c r="R8" i="7"/>
  <c r="B12" i="3" l="1"/>
  <c r="B13" i="3"/>
  <c r="B14" i="3"/>
  <c r="B15" i="3"/>
  <c r="B16" i="3"/>
  <c r="B17" i="3"/>
  <c r="B18" i="3"/>
  <c r="B19" i="3"/>
  <c r="B20" i="3"/>
  <c r="B21" i="3"/>
  <c r="B22" i="3"/>
  <c r="C10" i="3"/>
  <c r="D10" i="3"/>
  <c r="E10" i="3"/>
  <c r="F10" i="3"/>
  <c r="G10" i="3"/>
  <c r="H10" i="3"/>
  <c r="B10" i="3"/>
  <c r="B7" i="7"/>
  <c r="B8" i="7"/>
  <c r="B9" i="7"/>
  <c r="B10" i="7"/>
  <c r="B11" i="7"/>
  <c r="B6" i="7"/>
  <c r="D7" i="7"/>
  <c r="D8" i="7"/>
  <c r="D9" i="7"/>
  <c r="D10" i="7"/>
  <c r="D11" i="7"/>
  <c r="D6" i="7"/>
  <c r="T22" i="7"/>
  <c r="T37" i="7" s="1"/>
  <c r="S22" i="7"/>
  <c r="S37" i="7" s="1"/>
  <c r="R22" i="7"/>
  <c r="R37" i="7" s="1"/>
  <c r="E7" i="7"/>
  <c r="E8" i="7"/>
  <c r="E9" i="7"/>
  <c r="E10" i="7"/>
  <c r="E11" i="7"/>
  <c r="E6" i="7"/>
  <c r="F8" i="7" l="1"/>
  <c r="F6" i="7"/>
  <c r="F9" i="7"/>
  <c r="F10" i="7"/>
  <c r="F11" i="7"/>
  <c r="F7" i="7"/>
</calcChain>
</file>

<file path=xl/comments1.xml><?xml version="1.0" encoding="utf-8"?>
<comments xmlns="http://schemas.openxmlformats.org/spreadsheetml/2006/main">
  <authors>
    <author>Annie Cushing</author>
  </authors>
  <commentList>
    <comment ref="AE4" authorId="0">
      <text>
        <r>
          <rPr>
            <sz val="9"/>
            <color indexed="81"/>
            <rFont val="Tahoma"/>
            <family val="2"/>
          </rPr>
          <t>This is a comment!</t>
        </r>
      </text>
    </comment>
    <comment ref="C5" authorId="0">
      <text>
        <r>
          <rPr>
            <sz val="9"/>
            <color indexed="81"/>
            <rFont val="Tahoma"/>
            <family val="2"/>
          </rPr>
          <t>I would highly recommend setting the Maximum and Major Units to fixed values, so the axis doesn't update as you scroll. This will give you a more accurate picture of increases and decreases over time.</t>
        </r>
      </text>
    </comment>
    <comment ref="AE5" authorId="0">
      <text>
        <r>
          <rPr>
            <sz val="9"/>
            <color indexed="81"/>
            <rFont val="Tahoma"/>
            <family val="2"/>
          </rPr>
          <t>If your data extends beyond one of these borders, you will need to select the entire bottom row and drag the fill handle to apply the formula/formatting to the cells below. Screenshot: http://screencast.com/t/DgyrSiv9EYt</t>
        </r>
      </text>
    </comment>
    <comment ref="AC8" authorId="0">
      <text>
        <r>
          <rPr>
            <sz val="9"/>
            <color indexed="81"/>
            <rFont val="Tahoma"/>
            <family val="2"/>
          </rPr>
          <t xml:space="preserve">If your data exceeds the gray area, you will need to update the named ranges. To open the Named Range manager press Ctrl-F3 
</t>
        </r>
      </text>
    </comment>
  </commentList>
</comments>
</file>

<file path=xl/comments2.xml><?xml version="1.0" encoding="utf-8"?>
<comments xmlns="http://schemas.openxmlformats.org/spreadsheetml/2006/main">
  <authors>
    <author>Annie Cushing</author>
  </authors>
  <commentList>
    <comment ref="BP4" authorId="0">
      <text>
        <r>
          <rPr>
            <sz val="9"/>
            <color indexed="81"/>
            <rFont val="Tahoma"/>
            <family val="2"/>
          </rPr>
          <t>This is a comment!</t>
        </r>
      </text>
    </comment>
    <comment ref="AJ5" authorId="0">
      <text>
        <r>
          <rPr>
            <sz val="9"/>
            <color indexed="81"/>
            <rFont val="Tahoma"/>
            <family val="2"/>
          </rPr>
          <t xml:space="preserve">This range doesn't update dynamically. Mediums really shouldn't vary from month to month. However, if you want to create a chart that updates dynamically create dynamic ranges for each of the columns using your goal data. 
Here's a formula you could use for the medium column to get you started: '=$AH$8:INDEX($AH$8:$AH$30,COUNTA($AH$8:$AH$30)). Create a named range in the Range Manager for Medium using that (if you want your range to extend to row 30).
Tutorial to reference for building charts using named ranges: http://bit.ly/dynamic-charts. 
</t>
        </r>
      </text>
    </comment>
    <comment ref="BA5" authorId="0">
      <text>
        <r>
          <rPr>
            <sz val="9"/>
            <color indexed="81"/>
            <rFont val="Tahoma"/>
            <family val="2"/>
          </rPr>
          <t xml:space="preserve">This range doesn't update dynamically. Mediums really shouldn't vary from month to month. However, if you want to create a chart that updates dynamically, create dynamic ranges for each of the columns using your goal data. Look at the other named ranges (and charts built on them) to see how I created the others.
Tutorial to reference for building charts using named ranges: http://bit.ly/dynamic-charts. 
</t>
        </r>
      </text>
    </comment>
    <comment ref="BH5" authorId="0">
      <text>
        <r>
          <rPr>
            <sz val="9"/>
            <color indexed="81"/>
            <rFont val="Tahoma"/>
            <family val="2"/>
          </rPr>
          <t>If you were to actually build a chart from a data set that's always expanding like this, you would want to add a scrollbar to it or some kind of control that limits how much data is displayed in the chart. Otherwise, your data series will get smaller with each update.</t>
        </r>
      </text>
    </comment>
    <comment ref="BP5" authorId="0">
      <text>
        <r>
          <rPr>
            <sz val="9"/>
            <color indexed="81"/>
            <rFont val="Tahoma"/>
            <family val="2"/>
          </rPr>
          <t xml:space="preserve">The chart will update automatically with expanding and contracting rows (not columns). To modify the named ranges (or add more), go to Formulas &gt; Defined Names &gt; Name Manager - or Crl-F3 (Mac: Insert &gt; Name &gt; Define). 
The chart references these dynamic named ranges. If you want to use static references, just update the chart to reference the static data range or use a formatted table (tutorial: http://bit.ly/table-formatting). If you use a static reference (with no table), you'll need to update the range each time you update the dashboard. Right-click chart area &gt; choose Select Data &gt; drag over new data range. If you use a table, you won't need to update the table if you have more rows or columns than you did the month before, but you will will if you have fewer. 
Tutorial to reference for building charts using named ranges: http://bit.ly/dynamic-charts. 
</t>
        </r>
      </text>
    </comment>
    <comment ref="BP6" authorId="0">
      <text>
        <r>
          <rPr>
            <sz val="9"/>
            <color indexed="81"/>
            <rFont val="Tahoma"/>
            <family val="2"/>
          </rPr>
          <t>If your data extends beyond one of these borders, you will need to update the formulas referenced in the comment attached to the title for that data range.</t>
        </r>
      </text>
    </comment>
    <comment ref="AZ21" authorId="0">
      <text>
        <r>
          <rPr>
            <sz val="9"/>
            <color indexed="81"/>
            <rFont val="Tahoma"/>
            <family val="2"/>
          </rPr>
          <t xml:space="preserve">This range doesn't update dynamically. Mediums really shouldn't vary from month to month. However, if you want to create a chart that updates dynamically, create dynamic ranges for each of the columns using your goal data. Look at the other named ranges (and charts built on them) to see how I created the others.
Tutorial to reference for building charts using named ranges: http://bit.ly/dynamic-charts. </t>
        </r>
      </text>
    </comment>
    <comment ref="B41" authorId="0">
      <text>
        <r>
          <rPr>
            <sz val="9"/>
            <color indexed="81"/>
            <rFont val="Tahoma"/>
            <family val="2"/>
          </rPr>
          <t>If data exceeds the gray cells, update the formula in 'AC Calculated Data'!B:11 to the row you want to allow your data to extend to. Then click-and-drag the fill handle to B:22. Screenshot: http://screencast.com/t/hJHoIRHh (taken from the EA Raw Data so ignore the date ranges). Then update the formula in 'EA Calc Data'!C:11 the same way and drag it across and down to fill the rest of the data set.</t>
        </r>
      </text>
    </comment>
  </commentList>
</comments>
</file>

<file path=xl/sharedStrings.xml><?xml version="1.0" encoding="utf-8"?>
<sst xmlns="http://schemas.openxmlformats.org/spreadsheetml/2006/main" count="256" uniqueCount="151">
  <si>
    <t>Executive Overview</t>
  </si>
  <si>
    <t>Metric</t>
  </si>
  <si>
    <t>Past 12 Months</t>
  </si>
  <si>
    <t>Last Month</t>
  </si>
  <si>
    <t>Pageviews</t>
  </si>
  <si>
    <t>Transactions</t>
  </si>
  <si>
    <t>Revenue</t>
  </si>
  <si>
    <t>RAW DATA</t>
  </si>
  <si>
    <t>CALCULATED DATA</t>
  </si>
  <si>
    <t>Marketing Channels</t>
  </si>
  <si>
    <t>Goal Completions</t>
  </si>
  <si>
    <t>YoY Analysis</t>
  </si>
  <si>
    <t>Bounce Rate</t>
  </si>
  <si>
    <t>Last 12 Months</t>
  </si>
  <si>
    <t>Landing Page</t>
  </si>
  <si>
    <t>Landing Pages</t>
  </si>
  <si>
    <t>Top 10</t>
  </si>
  <si>
    <t>Metro</t>
  </si>
  <si>
    <t>Metros</t>
  </si>
  <si>
    <t>Referrals</t>
  </si>
  <si>
    <t>Source</t>
  </si>
  <si>
    <t>Social</t>
  </si>
  <si>
    <t>Scrollbar</t>
  </si>
  <si>
    <r>
      <t xml:space="preserve">YoY % </t>
    </r>
    <r>
      <rPr>
        <b/>
        <sz val="12"/>
        <rFont val="Symbol"/>
        <family val="1"/>
        <charset val="2"/>
      </rPr>
      <t>D</t>
    </r>
  </si>
  <si>
    <t xml:space="preserve"> </t>
  </si>
  <si>
    <t>Historical Overview</t>
  </si>
  <si>
    <t>Assist</t>
  </si>
  <si>
    <t>First Click</t>
  </si>
  <si>
    <t>Last Click</t>
  </si>
  <si>
    <t>Multi-Channel Funnels</t>
  </si>
  <si>
    <t>Social Media</t>
  </si>
  <si>
    <t>Revenue by Last Click and Assists</t>
  </si>
  <si>
    <t>Link to Google Spreadsheet</t>
  </si>
  <si>
    <t>Combo Box Menu</t>
  </si>
  <si>
    <t>Combo Box Selection</t>
  </si>
  <si>
    <t>Revenue - Last 12 Months</t>
  </si>
  <si>
    <t>Radio Button Input</t>
  </si>
  <si>
    <t>Goal Completions Segmented by Medium</t>
  </si>
  <si>
    <t>AC DATA MAP</t>
  </si>
  <si>
    <t>Data Set</t>
  </si>
  <si>
    <t>Raw Data</t>
  </si>
  <si>
    <t>Calculated Data</t>
  </si>
  <si>
    <t>Section</t>
  </si>
  <si>
    <t>AC Raw Data'!B5</t>
  </si>
  <si>
    <t>AC Raw Data'!B20</t>
  </si>
  <si>
    <t>AC Raw Data'!B41</t>
  </si>
  <si>
    <t>AC Calculated Data'!B5</t>
  </si>
  <si>
    <t>AC Raw Data'!L5</t>
  </si>
  <si>
    <t>AC Raw Data'!L20</t>
  </si>
  <si>
    <t>AC Raw Data'!L38</t>
  </si>
  <si>
    <t>AC Raw Data'!Y5</t>
  </si>
  <si>
    <t>AC Raw Data'!Y20</t>
  </si>
  <si>
    <t>AC Raw Data'!Y35</t>
  </si>
  <si>
    <t>Dashboard</t>
  </si>
  <si>
    <t>AC Dashboard'!B4</t>
  </si>
  <si>
    <t>AC Dashboard'!B14</t>
  </si>
  <si>
    <t>Not Displayed</t>
  </si>
  <si>
    <t>AC Dashboard'!H4</t>
  </si>
  <si>
    <t>AC Dashboard'!Q5</t>
  </si>
  <si>
    <t>AC Dashboard'!Q20</t>
  </si>
  <si>
    <t>AC Dashboard'!Q35</t>
  </si>
  <si>
    <t>AC Dashboard'!H20</t>
  </si>
  <si>
    <t>AC Raw Data'!AH5</t>
  </si>
  <si>
    <t>AC Raw Data'!AY5</t>
  </si>
  <si>
    <t>AC Calculated Data'!J5</t>
  </si>
  <si>
    <t>AC Raw Data'!AY21</t>
  </si>
  <si>
    <t>AC Calculated Data'!O5</t>
  </si>
  <si>
    <t>CONTROLS</t>
  </si>
  <si>
    <t>AC Raw Data'!BE5</t>
  </si>
  <si>
    <t>AC Calculated Data'!T5</t>
  </si>
  <si>
    <t>AC Dashboard'!B31</t>
  </si>
  <si>
    <t>Notes</t>
  </si>
  <si>
    <t>Go to Data Map</t>
  </si>
  <si>
    <t>Lost? View the Data Map</t>
  </si>
  <si>
    <t>AC Dashboard'!H33</t>
  </si>
  <si>
    <t>AC Dashboard'!V22</t>
  </si>
  <si>
    <t>AC Dashboard'!V5</t>
  </si>
  <si>
    <t>MCF Reports</t>
  </si>
  <si>
    <t>Goals</t>
  </si>
  <si>
    <t>Click the links below to navigate the dashboard.</t>
  </si>
  <si>
    <t>Screenshot</t>
  </si>
  <si>
    <t>Cell contains a comment</t>
  </si>
  <si>
    <t>Perimeter a formula references</t>
  </si>
  <si>
    <t>Legend</t>
  </si>
  <si>
    <t>Monthly Checks</t>
  </si>
  <si>
    <t>Check all visualizations on the dashboard to make sure they're referencing the proper data ranges.</t>
  </si>
  <si>
    <t>Cells contain formulas/formatting</t>
  </si>
  <si>
    <t>*This data is calculated but not on the dashboard</t>
  </si>
  <si>
    <t>Data set uses named range</t>
  </si>
  <si>
    <t>&lt;— See comment</t>
  </si>
  <si>
    <t>Revenue by First Click, Last Click and Assists</t>
  </si>
  <si>
    <t>ITEMS TO UPDATE</t>
  </si>
  <si>
    <t>[Month Year]</t>
  </si>
  <si>
    <t>Sessions from Social Media</t>
  </si>
  <si>
    <t>Sessions</t>
  </si>
  <si>
    <t>Sessions - Last 12 Months</t>
  </si>
  <si>
    <t>Social Referral and Campaign Sessions</t>
  </si>
  <si>
    <t>Users</t>
  </si>
  <si>
    <t>Last Year</t>
  </si>
  <si>
    <t>Delta</t>
  </si>
  <si>
    <t>NA</t>
  </si>
  <si>
    <t>Month</t>
  </si>
  <si>
    <t>Medium</t>
  </si>
  <si>
    <t>Email</t>
  </si>
  <si>
    <t>Other</t>
  </si>
  <si>
    <t>Organic</t>
  </si>
  <si>
    <t>Direct</t>
  </si>
  <si>
    <t>CPC</t>
  </si>
  <si>
    <t>Referral</t>
  </si>
  <si>
    <t>/providian-medical-scholarship/</t>
  </si>
  <si>
    <t>/</t>
  </si>
  <si>
    <t>/ultrasound-machines/</t>
  </si>
  <si>
    <t>/mri-equipment/</t>
  </si>
  <si>
    <t>/ct-scanners/</t>
  </si>
  <si>
    <t>/ultrasound-imaging-guide/</t>
  </si>
  <si>
    <t>/contact-us/</t>
  </si>
  <si>
    <t>/ultrasound-probes/</t>
  </si>
  <si>
    <t>/ultrasound-machines/ge/</t>
  </si>
  <si>
    <t>/ultrasound-machines/acuson/acuson-cypress/</t>
  </si>
  <si>
    <t>/ultrasound-machine-application/portable/</t>
  </si>
  <si>
    <t>New York NY</t>
  </si>
  <si>
    <t>Washington DC (Hagerstown MD)</t>
  </si>
  <si>
    <t>Los Angeles CA</t>
  </si>
  <si>
    <t>Chicago IL</t>
  </si>
  <si>
    <t>Baltimore MD</t>
  </si>
  <si>
    <t>Houston TX</t>
  </si>
  <si>
    <t>Miami-Ft. Lauderdale FL</t>
  </si>
  <si>
    <t>Dallas-Ft. Worth TX</t>
  </si>
  <si>
    <t>San Francisco-Oakland-San Jose CA</t>
  </si>
  <si>
    <t>Atlanta GA</t>
  </si>
  <si>
    <t>blog.gpsmed.com</t>
  </si>
  <si>
    <t>collegeforalltexans.com</t>
  </si>
  <si>
    <t>forum.topic493134.darodar.com</t>
  </si>
  <si>
    <t>providianmedicalultrasoundfinder.com</t>
  </si>
  <si>
    <t>gpsmedical.typepad.com</t>
  </si>
  <si>
    <t>google.de</t>
  </si>
  <si>
    <t>bc.edu</t>
  </si>
  <si>
    <t>google.fr</t>
  </si>
  <si>
    <t>examiner.com</t>
  </si>
  <si>
    <t>ranksonic.info</t>
  </si>
  <si>
    <t>Marketing Channel</t>
  </si>
  <si>
    <t>(not set)</t>
  </si>
  <si>
    <t>Social Network</t>
  </si>
  <si>
    <t>Display</t>
  </si>
  <si>
    <t>Paid Search</t>
  </si>
  <si>
    <t>Organic Search</t>
  </si>
  <si>
    <t>Last Interaction</t>
  </si>
  <si>
    <t>Total</t>
  </si>
  <si>
    <t>Goal 1</t>
  </si>
  <si>
    <t>Goal 2</t>
  </si>
  <si>
    <t>Goal 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</si>
</sst>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_);\(&quot;$&quot;#,##0\)"/>
    <numFmt numFmtId="44" formatCode="_(&quot;$&quot;* #,##0.00_);_(&quot;$&quot;* \(#,##0.00\);_(&quot;$&quot;* &quot;-&quot;??_);_(@_)"/>
    <numFmt numFmtId="43" formatCode="_(* #,##0.00_);_(* \(#,##0.00\);_(* &quot;-&quot;??_);_(@_)"/>
    <numFmt numFmtId="164" formatCode="_(* #,##0_);_(* \(#,##0\);_(* 0_);_(@_)"/>
    <numFmt numFmtId="165" formatCode="mmm\ yy"/>
    <numFmt numFmtId="166" formatCode="_(&quot;$&quot;* #,##0_);_(&quot;$&quot;* \(#,##0\);_(&quot;$&quot;* 0\);_(@_)"/>
    <numFmt numFmtId="167" formatCode="mm/yy"/>
    <numFmt numFmtId="168" formatCode="_(* #,##0_);_(* \(#,##0\);_(* 0;_(@_)"/>
    <numFmt numFmtId="169" formatCode="_(* #,##0_);_(* \(#,##0\);_(* &quot;-&quot;??_);_(@_)"/>
    <numFmt numFmtId="170" formatCode="_(&quot;$&quot;* #,##0_);_(&quot;$&quot;* \(#,##0\);_(&quot;$&quot;* &quot;-&quot;??_);_(@_)"/>
    <numFmt numFmtId="171" formatCode="0%;0%;0%"/>
    <numFmt numFmtId="172" formatCode="_(&quot;$&quot;* #,##0_);_(&quot;$&quot;* \(#,##0\);_(&quot;$&quot;* 0_);_(@_)"/>
    <numFmt numFmtId="173" formatCode="_(&quot;$&quot;* #,##0_);_(&quot;$&quot;* \(#,##0\);_(&quot;$&quot;* 0;_(@_)"/>
  </numFmts>
  <fonts count="23" x14ac:knownFonts="1">
    <font>
      <sz val="11"/>
      <color theme="1"/>
      <name val="Franklin Gothic Book"/>
      <family val="2"/>
      <scheme val="minor"/>
    </font>
    <font>
      <sz val="11"/>
      <color theme="1"/>
      <name val="Franklin Gothic Book"/>
      <family val="2"/>
      <scheme val="minor"/>
    </font>
    <font>
      <b/>
      <sz val="11"/>
      <color theme="0"/>
      <name val="Franklin Gothic Book"/>
      <family val="2"/>
      <scheme val="minor"/>
    </font>
    <font>
      <b/>
      <sz val="11"/>
      <color theme="1"/>
      <name val="Franklin Gothic Book"/>
      <family val="2"/>
      <scheme val="minor"/>
    </font>
    <font>
      <sz val="11"/>
      <color theme="1" tint="0.249977111117893"/>
      <name val="Franklin Gothic Book"/>
      <family val="2"/>
      <scheme val="minor"/>
    </font>
    <font>
      <b/>
      <sz val="14"/>
      <color theme="1"/>
      <name val="Franklin Gothic Book"/>
      <family val="2"/>
      <scheme val="minor"/>
    </font>
    <font>
      <sz val="11"/>
      <color theme="0"/>
      <name val="Franklin Gothic Book"/>
      <family val="2"/>
      <scheme val="minor"/>
    </font>
    <font>
      <b/>
      <sz val="16"/>
      <color theme="0" tint="-0.499984740745262"/>
      <name val="Franklin Gothic Book"/>
      <family val="2"/>
      <scheme val="minor"/>
    </font>
    <font>
      <sz val="11"/>
      <color theme="0" tint="-0.499984740745262"/>
      <name val="Franklin Gothic Book"/>
      <family val="2"/>
      <scheme val="minor"/>
    </font>
    <font>
      <sz val="11"/>
      <color rgb="FFFF0000"/>
      <name val="Franklin Gothic Book"/>
      <family val="2"/>
      <scheme val="minor"/>
    </font>
    <font>
      <sz val="11"/>
      <name val="Franklin Gothic Book"/>
      <family val="2"/>
      <scheme val="minor"/>
    </font>
    <font>
      <sz val="11"/>
      <color theme="1" tint="-0.499984740745262"/>
      <name val="Franklin Gothic Book"/>
      <family val="2"/>
      <scheme val="minor"/>
    </font>
    <font>
      <sz val="8"/>
      <color rgb="FF000000"/>
      <name val="Segoe UI"/>
      <family val="2"/>
    </font>
    <font>
      <b/>
      <sz val="12"/>
      <color theme="1"/>
      <name val="Franklin Gothic Book"/>
      <family val="2"/>
      <scheme val="minor"/>
    </font>
    <font>
      <b/>
      <sz val="14"/>
      <color rgb="FF0070C0"/>
      <name val="Franklin Gothic Book"/>
      <family val="2"/>
      <scheme val="minor"/>
    </font>
    <font>
      <b/>
      <sz val="12"/>
      <name val="Franklin Gothic Book"/>
      <family val="2"/>
      <scheme val="minor"/>
    </font>
    <font>
      <b/>
      <sz val="12"/>
      <name val="Symbol"/>
      <family val="1"/>
      <charset val="2"/>
    </font>
    <font>
      <b/>
      <sz val="11"/>
      <color theme="1" tint="0.249977111117893"/>
      <name val="Franklin Gothic Book"/>
      <family val="2"/>
      <scheme val="minor"/>
    </font>
    <font>
      <sz val="9"/>
      <color indexed="81"/>
      <name val="Tahoma"/>
      <family val="2"/>
    </font>
    <font>
      <i/>
      <sz val="11"/>
      <color theme="1"/>
      <name val="Franklin Gothic Book"/>
      <family val="2"/>
      <scheme val="minor"/>
    </font>
    <font>
      <b/>
      <sz val="14"/>
      <color theme="1" tint="0.499984740745262"/>
      <name val="Franklin Gothic Book"/>
      <family val="2"/>
      <scheme val="minor"/>
    </font>
    <font>
      <u/>
      <sz val="11"/>
      <color theme="10"/>
      <name val="Franklin Gothic Book"/>
      <family val="2"/>
      <scheme val="minor"/>
    </font>
    <font>
      <b/>
      <sz val="11"/>
      <color rgb="FFFF0000"/>
      <name val="Franklin Gothic Book"/>
      <family val="2"/>
      <scheme val="minor"/>
    </font>
  </fonts>
  <fills count="9">
    <fill>
      <patternFill patternType="none"/>
    </fill>
    <fill>
      <patternFill patternType="gray125"/>
    </fill>
    <fill>
      <patternFill patternType="solid">
        <fgColor rgb="FF92D050"/>
        <bgColor indexed="64"/>
      </patternFill>
    </fill>
    <fill>
      <patternFill patternType="solid">
        <fgColor rgb="FFFBFBFB"/>
        <bgColor indexed="64"/>
      </patternFill>
    </fill>
    <fill>
      <patternFill patternType="solid">
        <fgColor rgb="FFFFA500"/>
        <bgColor indexed="64"/>
      </patternFill>
    </fill>
    <fill>
      <patternFill patternType="solid">
        <fgColor theme="0" tint="-0.14999847407452621"/>
        <bgColor indexed="64"/>
      </patternFill>
    </fill>
    <fill>
      <patternFill patternType="solid">
        <fgColor theme="0"/>
        <bgColor indexed="64"/>
      </patternFill>
    </fill>
    <fill>
      <patternFill patternType="solid">
        <fgColor rgb="FFDDE8FB"/>
        <bgColor indexed="64"/>
      </patternFill>
    </fill>
    <fill>
      <patternFill patternType="solid">
        <fgColor theme="8" tint="0.59999389629810485"/>
        <bgColor indexed="64"/>
      </patternFill>
    </fill>
  </fills>
  <borders count="3">
    <border>
      <left/>
      <right/>
      <top/>
      <bottom/>
      <diagonal/>
    </border>
    <border>
      <left style="hair">
        <color theme="7"/>
      </left>
      <right style="hair">
        <color theme="7"/>
      </right>
      <top style="hair">
        <color theme="7"/>
      </top>
      <bottom style="hair">
        <color theme="7"/>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1" fillId="0" borderId="0" applyNumberFormat="0" applyFill="0" applyBorder="0" applyAlignment="0" applyProtection="0"/>
  </cellStyleXfs>
  <cellXfs count="100">
    <xf numFmtId="0" fontId="0" fillId="0" borderId="0" xfId="0"/>
    <xf numFmtId="0" fontId="4" fillId="0" borderId="0" xfId="0" applyFont="1"/>
    <xf numFmtId="164" fontId="4" fillId="0" borderId="0" xfId="1" applyNumberFormat="1" applyFont="1"/>
    <xf numFmtId="49" fontId="0" fillId="0" borderId="0" xfId="0" applyNumberFormat="1"/>
    <xf numFmtId="0" fontId="3" fillId="0" borderId="0" xfId="0" applyFont="1"/>
    <xf numFmtId="0" fontId="5" fillId="0" borderId="0" xfId="0" applyFont="1"/>
    <xf numFmtId="0" fontId="2" fillId="0" borderId="0" xfId="0" applyFont="1"/>
    <xf numFmtId="0" fontId="2" fillId="2" borderId="0" xfId="0" applyFont="1" applyFill="1" applyAlignment="1">
      <alignment horizontal="centerContinuous"/>
    </xf>
    <xf numFmtId="0" fontId="0" fillId="0" borderId="0" xfId="0" applyFont="1"/>
    <xf numFmtId="4" fontId="4" fillId="0" borderId="0" xfId="0" applyNumberFormat="1" applyFont="1"/>
    <xf numFmtId="0" fontId="6" fillId="2" borderId="0" xfId="0" applyFont="1" applyFill="1" applyAlignment="1">
      <alignment horizontal="centerContinuous"/>
    </xf>
    <xf numFmtId="1" fontId="0" fillId="0" borderId="0" xfId="0" applyNumberFormat="1"/>
    <xf numFmtId="0" fontId="0" fillId="0" borderId="0" xfId="0"/>
    <xf numFmtId="165" fontId="0" fillId="0" borderId="0" xfId="0" applyNumberFormat="1"/>
    <xf numFmtId="0" fontId="8" fillId="0" borderId="0" xfId="0" applyFont="1"/>
    <xf numFmtId="0" fontId="9" fillId="0" borderId="0" xfId="0" applyFont="1"/>
    <xf numFmtId="0" fontId="0" fillId="0" borderId="0" xfId="0" applyAlignment="1">
      <alignment horizontal="left"/>
    </xf>
    <xf numFmtId="43" fontId="0" fillId="0" borderId="0" xfId="1" applyFont="1"/>
    <xf numFmtId="166" fontId="0" fillId="0" borderId="0" xfId="2" applyNumberFormat="1" applyFont="1"/>
    <xf numFmtId="167" fontId="0" fillId="0" borderId="0" xfId="0" applyNumberFormat="1"/>
    <xf numFmtId="168" fontId="0" fillId="0" borderId="0" xfId="1" applyNumberFormat="1" applyFont="1"/>
    <xf numFmtId="0" fontId="10" fillId="0" borderId="0" xfId="0" applyFont="1"/>
    <xf numFmtId="164" fontId="10" fillId="0" borderId="0" xfId="1" applyNumberFormat="1" applyFont="1"/>
    <xf numFmtId="9" fontId="10" fillId="0" borderId="0" xfId="3" applyFont="1" applyAlignment="1">
      <alignment horizontal="right"/>
    </xf>
    <xf numFmtId="169" fontId="0" fillId="0" borderId="0" xfId="1" applyNumberFormat="1" applyFont="1"/>
    <xf numFmtId="9" fontId="0" fillId="0" borderId="0" xfId="3" applyFont="1"/>
    <xf numFmtId="170" fontId="0" fillId="0" borderId="0" xfId="2" applyNumberFormat="1" applyFont="1"/>
    <xf numFmtId="0" fontId="13" fillId="0" borderId="0" xfId="0" applyFont="1"/>
    <xf numFmtId="0" fontId="15" fillId="0" borderId="0" xfId="0" applyFont="1" applyAlignment="1">
      <alignment vertical="top"/>
    </xf>
    <xf numFmtId="0" fontId="15" fillId="0" borderId="0" xfId="0" applyFont="1" applyAlignment="1">
      <alignment horizontal="left" vertical="top"/>
    </xf>
    <xf numFmtId="0" fontId="15" fillId="0" borderId="0" xfId="0" applyFont="1" applyAlignment="1">
      <alignment horizontal="centerContinuous" vertical="top"/>
    </xf>
    <xf numFmtId="0" fontId="2" fillId="4" borderId="0" xfId="0" applyFont="1" applyFill="1"/>
    <xf numFmtId="9" fontId="0" fillId="0" borderId="0" xfId="3" applyNumberFormat="1" applyFont="1"/>
    <xf numFmtId="0" fontId="7" fillId="0" borderId="0" xfId="0" applyFont="1" applyAlignment="1">
      <alignment vertical="top"/>
    </xf>
    <xf numFmtId="0" fontId="8" fillId="0" borderId="0" xfId="0" applyFont="1" applyAlignment="1">
      <alignment vertical="top"/>
    </xf>
    <xf numFmtId="0" fontId="0" fillId="0" borderId="0" xfId="0" applyAlignment="1">
      <alignment vertical="top"/>
    </xf>
    <xf numFmtId="0" fontId="14" fillId="0" borderId="0" xfId="0" applyFont="1" applyAlignment="1">
      <alignment vertical="top"/>
    </xf>
    <xf numFmtId="169" fontId="0" fillId="0" borderId="0" xfId="1" applyNumberFormat="1" applyFont="1" applyAlignment="1">
      <alignment vertical="top"/>
    </xf>
    <xf numFmtId="9" fontId="0" fillId="0" borderId="0" xfId="3" applyFont="1" applyAlignment="1">
      <alignment vertical="top"/>
    </xf>
    <xf numFmtId="170" fontId="0" fillId="0" borderId="0" xfId="2" applyNumberFormat="1" applyFont="1" applyAlignment="1">
      <alignment vertical="top"/>
    </xf>
    <xf numFmtId="5" fontId="10" fillId="0" borderId="0" xfId="1" applyNumberFormat="1" applyFont="1"/>
    <xf numFmtId="171" fontId="10" fillId="0" borderId="0" xfId="3" applyNumberFormat="1" applyFont="1" applyAlignment="1">
      <alignment horizontal="right"/>
    </xf>
    <xf numFmtId="0" fontId="0" fillId="0" borderId="0" xfId="0" applyAlignment="1">
      <alignment horizontal="right"/>
    </xf>
    <xf numFmtId="0" fontId="0" fillId="2" borderId="0" xfId="0" applyFill="1" applyAlignment="1">
      <alignment horizontal="centerContinuous"/>
    </xf>
    <xf numFmtId="0" fontId="19" fillId="0" borderId="0" xfId="0" applyFont="1"/>
    <xf numFmtId="172" fontId="0" fillId="0" borderId="0" xfId="2" applyNumberFormat="1" applyFont="1"/>
    <xf numFmtId="0" fontId="0" fillId="3" borderId="0" xfId="0" applyFill="1"/>
    <xf numFmtId="169" fontId="0" fillId="3" borderId="0" xfId="1" applyNumberFormat="1" applyFont="1" applyFill="1"/>
    <xf numFmtId="9" fontId="0" fillId="3" borderId="0" xfId="3" applyFont="1" applyFill="1"/>
    <xf numFmtId="172" fontId="0" fillId="3" borderId="0" xfId="2" applyNumberFormat="1" applyFont="1" applyFill="1"/>
    <xf numFmtId="0" fontId="20" fillId="0" borderId="0" xfId="0" applyFont="1" applyAlignment="1">
      <alignment vertical="top"/>
    </xf>
    <xf numFmtId="0" fontId="21" fillId="0" borderId="0" xfId="4"/>
    <xf numFmtId="168" fontId="0" fillId="5" borderId="0" xfId="1" applyNumberFormat="1" applyFont="1" applyFill="1"/>
    <xf numFmtId="0" fontId="0" fillId="5" borderId="0" xfId="0" applyFill="1"/>
    <xf numFmtId="0" fontId="11" fillId="5" borderId="0" xfId="0" applyFont="1" applyFill="1"/>
    <xf numFmtId="173" fontId="0" fillId="0" borderId="0" xfId="2" applyNumberFormat="1" applyFont="1"/>
    <xf numFmtId="172" fontId="0" fillId="5" borderId="0" xfId="2" applyNumberFormat="1" applyFont="1" applyFill="1"/>
    <xf numFmtId="167" fontId="0" fillId="5" borderId="0" xfId="0" applyNumberFormat="1" applyFill="1"/>
    <xf numFmtId="3" fontId="0" fillId="5" borderId="0" xfId="0" applyNumberFormat="1" applyFill="1" applyAlignment="1"/>
    <xf numFmtId="9" fontId="0" fillId="5" borderId="0" xfId="3" quotePrefix="1" applyFont="1" applyFill="1"/>
    <xf numFmtId="0" fontId="0" fillId="5" borderId="0" xfId="0" applyNumberFormat="1" applyFill="1"/>
    <xf numFmtId="0" fontId="9" fillId="0" borderId="0" xfId="0" applyFont="1" applyAlignment="1">
      <alignment horizontal="right"/>
    </xf>
    <xf numFmtId="0" fontId="0" fillId="0" borderId="0" xfId="0" applyAlignment="1">
      <alignment horizontal="center"/>
    </xf>
    <xf numFmtId="0" fontId="0" fillId="0" borderId="0" xfId="0" applyAlignment="1">
      <alignment vertical="center"/>
    </xf>
    <xf numFmtId="0" fontId="0" fillId="0" borderId="0" xfId="0" applyAlignment="1">
      <alignment horizontal="left" vertical="center"/>
    </xf>
    <xf numFmtId="0" fontId="21" fillId="0" borderId="0" xfId="4" applyAlignment="1">
      <alignment horizontal="right"/>
    </xf>
    <xf numFmtId="0" fontId="21" fillId="0" borderId="1" xfId="4" quotePrefix="1" applyBorder="1" applyAlignment="1">
      <alignment horizontal="left" vertical="center"/>
    </xf>
    <xf numFmtId="0" fontId="0" fillId="0" borderId="1" xfId="0" applyBorder="1" applyAlignment="1">
      <alignment horizontal="left" vertical="center"/>
    </xf>
    <xf numFmtId="0" fontId="0" fillId="0" borderId="1" xfId="0" applyBorder="1" applyAlignment="1">
      <alignment vertical="center"/>
    </xf>
    <xf numFmtId="0" fontId="3" fillId="0" borderId="1" xfId="0" applyFont="1" applyBorder="1" applyAlignment="1">
      <alignment horizontal="center" vertical="center" textRotation="90"/>
    </xf>
    <xf numFmtId="0" fontId="21" fillId="0" borderId="1" xfId="4" quotePrefix="1" applyBorder="1" applyAlignment="1">
      <alignment vertical="center"/>
    </xf>
    <xf numFmtId="0" fontId="2" fillId="2" borderId="0" xfId="0" applyFont="1" applyFill="1" applyAlignment="1">
      <alignment horizontal="left"/>
    </xf>
    <xf numFmtId="0" fontId="0" fillId="0" borderId="2" xfId="0" applyBorder="1" applyAlignment="1">
      <alignment vertical="top"/>
    </xf>
    <xf numFmtId="0" fontId="0" fillId="0" borderId="2" xfId="0" applyBorder="1" applyAlignment="1">
      <alignment vertical="top" wrapText="1"/>
    </xf>
    <xf numFmtId="0" fontId="11" fillId="7" borderId="0" xfId="0" applyFont="1" applyFill="1"/>
    <xf numFmtId="0" fontId="0" fillId="7" borderId="0" xfId="0" applyFill="1"/>
    <xf numFmtId="0" fontId="0" fillId="0" borderId="0" xfId="0" quotePrefix="1" applyAlignment="1">
      <alignment horizontal="right"/>
    </xf>
    <xf numFmtId="0" fontId="0" fillId="8" borderId="0" xfId="0" applyFill="1"/>
    <xf numFmtId="168" fontId="0" fillId="8" borderId="0" xfId="1" applyNumberFormat="1" applyFont="1" applyFill="1"/>
    <xf numFmtId="170" fontId="0" fillId="8" borderId="0" xfId="2" applyNumberFormat="1" applyFont="1" applyFill="1"/>
    <xf numFmtId="9" fontId="0" fillId="8" borderId="0" xfId="3" applyFont="1" applyFill="1"/>
    <xf numFmtId="167" fontId="0" fillId="8" borderId="0" xfId="0" applyNumberFormat="1" applyFill="1"/>
    <xf numFmtId="3" fontId="0" fillId="8" borderId="0" xfId="0" applyNumberFormat="1" applyFill="1"/>
    <xf numFmtId="0" fontId="3" fillId="7" borderId="0" xfId="0" applyFont="1" applyFill="1"/>
    <xf numFmtId="173" fontId="0" fillId="0" borderId="0" xfId="1" applyNumberFormat="1" applyFont="1"/>
    <xf numFmtId="165" fontId="0" fillId="5" borderId="0" xfId="0" applyNumberFormat="1" applyFill="1"/>
    <xf numFmtId="166" fontId="0" fillId="5" borderId="0" xfId="2" applyNumberFormat="1" applyFont="1" applyFill="1"/>
    <xf numFmtId="168" fontId="0" fillId="5" borderId="0" xfId="3" applyNumberFormat="1" applyFont="1" applyFill="1"/>
    <xf numFmtId="43" fontId="0" fillId="5" borderId="0" xfId="1" applyFont="1" applyFill="1"/>
    <xf numFmtId="0" fontId="0" fillId="0" borderId="0" xfId="0" quotePrefix="1"/>
    <xf numFmtId="0" fontId="3" fillId="6" borderId="0" xfId="0" applyFont="1" applyFill="1"/>
    <xf numFmtId="0" fontId="0" fillId="6" borderId="0" xfId="0" applyFill="1"/>
    <xf numFmtId="172" fontId="0" fillId="6" borderId="0" xfId="2" applyNumberFormat="1" applyFont="1" applyFill="1"/>
    <xf numFmtId="0" fontId="0" fillId="8" borderId="0" xfId="0" applyFont="1" applyFill="1"/>
    <xf numFmtId="168" fontId="0" fillId="0" borderId="0" xfId="0" applyNumberFormat="1"/>
    <xf numFmtId="0" fontId="0" fillId="8" borderId="0" xfId="0" quotePrefix="1" applyFill="1"/>
    <xf numFmtId="49" fontId="22" fillId="0" borderId="0" xfId="0" applyNumberFormat="1" applyFont="1"/>
    <xf numFmtId="0" fontId="17" fillId="7" borderId="0" xfId="0" applyFont="1" applyFill="1"/>
    <xf numFmtId="0" fontId="4" fillId="7" borderId="0" xfId="0" applyFont="1" applyFill="1"/>
    <xf numFmtId="0" fontId="3" fillId="0" borderId="1" xfId="0" applyFont="1" applyBorder="1" applyAlignment="1">
      <alignment horizontal="center" vertical="center" textRotation="90"/>
    </xf>
  </cellXfs>
  <cellStyles count="5">
    <cellStyle name="Comma" xfId="1" builtinId="3"/>
    <cellStyle name="Currency" xfId="2" builtinId="4"/>
    <cellStyle name="Hyperlink" xfId="4" builtinId="8"/>
    <cellStyle name="Normal" xfId="0" builtinId="0"/>
    <cellStyle name="Percent" xfId="3" builtinId="5"/>
  </cellStyles>
  <dxfs count="21">
    <dxf>
      <border>
        <left style="thin">
          <color theme="5"/>
        </left>
      </border>
    </dxf>
    <dxf>
      <border>
        <left style="thin">
          <color theme="5"/>
        </left>
      </border>
    </dxf>
    <dxf>
      <border>
        <top style="thin">
          <color theme="5"/>
        </top>
      </border>
    </dxf>
    <dxf>
      <fill>
        <patternFill patternType="none">
          <bgColor auto="1"/>
        </patternFill>
      </fill>
      <border>
        <top style="thin">
          <color theme="5"/>
        </top>
      </border>
    </dxf>
    <dxf>
      <font>
        <b/>
        <color theme="1"/>
      </font>
    </dxf>
    <dxf>
      <font>
        <b/>
        <color theme="1"/>
      </font>
    </dxf>
    <dxf>
      <font>
        <b/>
        <color theme="1"/>
      </font>
      <border>
        <top style="double">
          <color theme="5"/>
        </top>
      </border>
    </dxf>
    <dxf>
      <font>
        <b/>
        <i val="0"/>
        <color theme="0"/>
      </font>
      <fill>
        <patternFill patternType="solid">
          <fgColor rgb="FFC00000"/>
          <bgColor rgb="FFC00000"/>
        </patternFill>
      </fill>
    </dxf>
    <dxf>
      <font>
        <color theme="1"/>
      </font>
      <border>
        <left style="thin">
          <color theme="5"/>
        </left>
        <right style="thin">
          <color theme="5"/>
        </right>
        <top style="thin">
          <color theme="5"/>
        </top>
        <bottom style="thin">
          <color theme="5"/>
        </bottom>
      </border>
    </dxf>
    <dxf>
      <font>
        <b/>
        <i val="0"/>
        <color theme="0"/>
      </font>
      <fill>
        <patternFill>
          <bgColor rgb="FFC00000"/>
        </patternFill>
      </fill>
      <border>
        <top style="thin">
          <color theme="5" tint="0.79998168889431442"/>
        </top>
        <bottom style="thin">
          <color theme="5" tint="0.79998168889431442"/>
        </bottom>
      </border>
    </dxf>
    <dxf>
      <font>
        <b/>
        <i val="0"/>
        <color theme="0"/>
      </font>
      <fill>
        <patternFill>
          <bgColor rgb="FFC00000"/>
        </patternFill>
      </fill>
      <border>
        <top style="thin">
          <color theme="5" tint="0.79998168889431442"/>
        </top>
        <bottom style="thin">
          <color theme="5" tint="0.79998168889431442"/>
        </bottom>
      </border>
    </dxf>
    <dxf>
      <fill>
        <patternFill patternType="solid">
          <fgColor theme="5" tint="0.79995117038483843"/>
          <bgColor theme="2" tint="-9.9948118533890809E-2"/>
        </patternFill>
      </fill>
      <border>
        <bottom style="thin">
          <color theme="5"/>
        </bottom>
      </border>
    </dxf>
    <dxf>
      <font>
        <b/>
        <i val="0"/>
        <color auto="1"/>
      </font>
      <fill>
        <patternFill patternType="solid">
          <fgColor theme="5" tint="0.39988402966399123"/>
          <bgColor rgb="FFD7D8D6"/>
        </patternFill>
      </fill>
      <border>
        <bottom style="thin">
          <color theme="5" tint="0.79998168889431442"/>
        </bottom>
        <horizontal style="thin">
          <color theme="5" tint="0.39997558519241921"/>
        </horizontal>
      </border>
    </dxf>
    <dxf>
      <border>
        <bottom style="thin">
          <color theme="5" tint="0.59999389629810485"/>
        </bottom>
      </border>
    </dxf>
    <dxf>
      <font>
        <b/>
        <color theme="1"/>
      </font>
      <fill>
        <patternFill patternType="solid">
          <fgColor theme="0" tint="-0.14999847407452621"/>
          <bgColor theme="0" tint="-0.14999847407452621"/>
        </patternFill>
      </fill>
    </dxf>
    <dxf>
      <font>
        <color theme="0"/>
      </font>
      <fill>
        <patternFill patternType="solid">
          <fgColor theme="5" tint="0.39991454817346722"/>
          <bgColor theme="1" tint="0.499984740745262"/>
        </patternFill>
      </fill>
    </dxf>
    <dxf>
      <font>
        <b/>
        <color theme="0"/>
      </font>
    </dxf>
    <dxf>
      <border>
        <left style="thin">
          <color theme="5" tint="-0.249977111117893"/>
        </left>
        <right style="thin">
          <color theme="5" tint="-0.249977111117893"/>
        </right>
      </border>
    </dxf>
    <dxf>
      <font>
        <b/>
        <i val="0"/>
        <color auto="1"/>
      </font>
      <fill>
        <patternFill patternType="none">
          <bgColor auto="1"/>
        </patternFill>
      </fill>
      <border>
        <top style="double">
          <color rgb="FFC00000"/>
        </top>
      </border>
    </dxf>
    <dxf>
      <font>
        <b/>
        <i val="0"/>
        <color theme="0"/>
      </font>
      <fill>
        <patternFill patternType="solid">
          <fgColor theme="5" tint="-0.249977111117893"/>
          <bgColor rgb="FFC00000"/>
        </patternFill>
      </fill>
      <border>
        <horizontal style="thin">
          <color theme="5" tint="-0.249977111117893"/>
        </horizontal>
      </border>
    </dxf>
    <dxf>
      <font>
        <color theme="1"/>
      </font>
      <border>
        <left style="thin">
          <color theme="0" tint="-0.14996795556505021"/>
        </left>
        <right style="thin">
          <color theme="0" tint="-0.14996795556505021"/>
        </right>
        <top style="thin">
          <color theme="0" tint="-0.14996795556505021"/>
        </top>
        <bottom style="thin">
          <color theme="0" tint="-0.14996795556505021"/>
        </bottom>
        <vertical/>
        <horizontal style="thin">
          <color theme="0" tint="-0.14996795556505021"/>
        </horizontal>
      </border>
    </dxf>
  </dxfs>
  <tableStyles count="2" defaultTableStyle="TableStyleMedium2" defaultPivotStyle="PivotStyleLight16">
    <tableStyle name="PPI Style" table="0" count="12">
      <tableStyleElement type="wholeTable" dxfId="20"/>
      <tableStyleElement type="headerRow" dxfId="19"/>
      <tableStyleElement type="totalRow" dxfId="18"/>
      <tableStyleElement type="firstColumnStripe" dxfId="17"/>
      <tableStyleElement type="firstHeaderCell" dxfId="16"/>
      <tableStyleElement type="firstSubtotalRow" dxfId="15"/>
      <tableStyleElement type="secondSubtotalRow" dxfId="14"/>
      <tableStyleElement type="firstColumnSubheading" dxfId="13"/>
      <tableStyleElement type="firstRowSubheading" dxfId="12"/>
      <tableStyleElement type="secondRowSubheading" dxfId="11"/>
      <tableStyleElement type="pageFieldLabels" dxfId="10"/>
      <tableStyleElement type="pageFieldValues" dxfId="9"/>
    </tableStyle>
    <tableStyle name="PPI Table" pivot="0" count="9">
      <tableStyleElement type="wholeTable" dxfId="8"/>
      <tableStyleElement type="headerRow" dxfId="7"/>
      <tableStyleElement type="totalRow" dxfId="6"/>
      <tableStyleElement type="firstColumn" dxfId="5"/>
      <tableStyleElement type="lastColumn" dxfId="4"/>
      <tableStyleElement type="firstRowStripe" dxfId="3"/>
      <tableStyleElement type="secondRowStripe" dxfId="2"/>
      <tableStyleElement type="firstColumnStripe" dxfId="1"/>
      <tableStyleElement type="secondColumnStripe" dxfId="0"/>
    </tableStyle>
  </tableStyles>
  <colors>
    <mruColors>
      <color rgb="FFDDE8FB"/>
      <color rgb="FFFFA500"/>
      <color rgb="FF80C000"/>
      <color rgb="FF91DA00"/>
      <color rgb="FFFBFBFB"/>
      <color rgb="FFA8FE00"/>
      <color rgb="FF9D9D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50000"/>
                  </a:schemeClr>
                </a:solidFill>
                <a:latin typeface="+mn-lt"/>
                <a:ea typeface="+mn-ea"/>
                <a:cs typeface="+mn-cs"/>
              </a:defRPr>
            </a:pPr>
            <a:r>
              <a:rPr lang="en-US" sz="1200" b="1">
                <a:solidFill>
                  <a:schemeClr val="tx1">
                    <a:lumMod val="50000"/>
                  </a:schemeClr>
                </a:solidFill>
              </a:rPr>
              <a:t>Sessions /</a:t>
            </a:r>
            <a:r>
              <a:rPr lang="en-US" sz="1200" b="1" baseline="0">
                <a:solidFill>
                  <a:schemeClr val="tx1">
                    <a:lumMod val="50000"/>
                  </a:schemeClr>
                </a:solidFill>
              </a:rPr>
              <a:t> Revenue by Medium</a:t>
            </a:r>
            <a:endParaRPr lang="en-US" sz="1200" b="1">
              <a:solidFill>
                <a:schemeClr val="tx1">
                  <a:lumMod val="50000"/>
                </a:schemeClr>
              </a:solidFill>
            </a:endParaRPr>
          </a:p>
        </c:rich>
      </c:tx>
      <c:layout>
        <c:manualLayout>
          <c:xMode val="edge"/>
          <c:yMode val="edge"/>
          <c:x val="3.9192881813668598E-3"/>
          <c:y val="3.2627967997164942E-2"/>
        </c:manualLayout>
      </c:layout>
      <c:overlay val="0"/>
      <c:spPr>
        <a:noFill/>
        <a:ln>
          <a:noFill/>
        </a:ln>
        <a:effectLst/>
      </c:spPr>
    </c:title>
    <c:autoTitleDeleted val="0"/>
    <c:plotArea>
      <c:layout>
        <c:manualLayout>
          <c:layoutTarget val="inner"/>
          <c:xMode val="edge"/>
          <c:yMode val="edge"/>
          <c:x val="0.11062692566095771"/>
          <c:y val="0.20751434998967022"/>
          <c:w val="0.8340569418392374"/>
          <c:h val="0.64740669117554395"/>
        </c:manualLayout>
      </c:layout>
      <c:barChart>
        <c:barDir val="col"/>
        <c:grouping val="clustered"/>
        <c:varyColors val="0"/>
        <c:ser>
          <c:idx val="0"/>
          <c:order val="0"/>
          <c:tx>
            <c:strRef>
              <c:f>'AC Raw Data'!$M$7</c:f>
              <c:strCache>
                <c:ptCount val="1"/>
                <c:pt idx="0">
                  <c:v>Sessions</c:v>
                </c:pt>
              </c:strCache>
            </c:strRef>
          </c:tx>
          <c:spPr>
            <a:solidFill>
              <a:schemeClr val="accent1"/>
            </a:solidFill>
            <a:ln>
              <a:noFill/>
            </a:ln>
            <a:effectLst/>
          </c:spPr>
          <c:invertIfNegative val="0"/>
          <c:cat>
            <c:strRef>
              <c:f>[0]!MC_Medium</c:f>
              <c:strCache>
                <c:ptCount val="7"/>
                <c:pt idx="0">
                  <c:v>Email</c:v>
                </c:pt>
                <c:pt idx="1">
                  <c:v>Other</c:v>
                </c:pt>
                <c:pt idx="2">
                  <c:v>Organic</c:v>
                </c:pt>
                <c:pt idx="3">
                  <c:v>Direct</c:v>
                </c:pt>
                <c:pt idx="4">
                  <c:v>Social</c:v>
                </c:pt>
                <c:pt idx="5">
                  <c:v>CPC</c:v>
                </c:pt>
                <c:pt idx="6">
                  <c:v>Referral</c:v>
                </c:pt>
              </c:strCache>
            </c:strRef>
          </c:cat>
          <c:val>
            <c:numRef>
              <c:f>[0]!MC_Visits</c:f>
              <c:numCache>
                <c:formatCode>_(* #,##0_);_(* \(#,##0\);_(* 0;_(@_)</c:formatCode>
                <c:ptCount val="7"/>
                <c:pt idx="0">
                  <c:v>8</c:v>
                </c:pt>
                <c:pt idx="1">
                  <c:v>13</c:v>
                </c:pt>
                <c:pt idx="2">
                  <c:v>21047</c:v>
                </c:pt>
                <c:pt idx="3">
                  <c:v>6716</c:v>
                </c:pt>
                <c:pt idx="4" formatCode="General">
                  <c:v>152</c:v>
                </c:pt>
                <c:pt idx="5" formatCode="General">
                  <c:v>6705</c:v>
                </c:pt>
                <c:pt idx="6" formatCode="General">
                  <c:v>1800</c:v>
                </c:pt>
              </c:numCache>
            </c:numRef>
          </c:val>
        </c:ser>
        <c:ser>
          <c:idx val="1"/>
          <c:order val="1"/>
          <c:tx>
            <c:strRef>
              <c:f>'AC Raw Data'!$N$7</c:f>
              <c:strCache>
                <c:ptCount val="1"/>
                <c:pt idx="0">
                  <c:v>Revenue</c:v>
                </c:pt>
              </c:strCache>
            </c:strRef>
          </c:tx>
          <c:spPr>
            <a:solidFill>
              <a:schemeClr val="accent2"/>
            </a:solidFill>
            <a:ln>
              <a:noFill/>
            </a:ln>
            <a:effectLst/>
          </c:spPr>
          <c:invertIfNegative val="0"/>
          <c:cat>
            <c:strRef>
              <c:f>[0]!MC_Medium</c:f>
              <c:strCache>
                <c:ptCount val="7"/>
                <c:pt idx="0">
                  <c:v>Email</c:v>
                </c:pt>
                <c:pt idx="1">
                  <c:v>Other</c:v>
                </c:pt>
                <c:pt idx="2">
                  <c:v>Organic</c:v>
                </c:pt>
                <c:pt idx="3">
                  <c:v>Direct</c:v>
                </c:pt>
                <c:pt idx="4">
                  <c:v>Social</c:v>
                </c:pt>
                <c:pt idx="5">
                  <c:v>CPC</c:v>
                </c:pt>
                <c:pt idx="6">
                  <c:v>Referral</c:v>
                </c:pt>
              </c:strCache>
            </c:strRef>
          </c:cat>
          <c:val>
            <c:numRef>
              <c:f>[0]!MC_Revenue</c:f>
              <c:numCache>
                <c:formatCode>_("$"* #,##0_);_("$"* \(#,##0\);_("$"* "-"??_);_(@_)</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205005568"/>
        <c:axId val="205007104"/>
      </c:barChart>
      <c:lineChart>
        <c:grouping val="standard"/>
        <c:varyColors val="0"/>
        <c:ser>
          <c:idx val="2"/>
          <c:order val="2"/>
          <c:tx>
            <c:strRef>
              <c:f>'AC Raw Data'!$O$7</c:f>
              <c:strCache>
                <c:ptCount val="1"/>
                <c:pt idx="0">
                  <c:v>Bounce Rate</c:v>
                </c:pt>
              </c:strCache>
            </c:strRef>
          </c:tx>
          <c:spPr>
            <a:ln w="28575" cap="rnd">
              <a:solidFill>
                <a:schemeClr val="accent4"/>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[0]!MC_Medium</c:f>
              <c:strCache>
                <c:ptCount val="7"/>
                <c:pt idx="0">
                  <c:v>Email</c:v>
                </c:pt>
                <c:pt idx="1">
                  <c:v>Other</c:v>
                </c:pt>
                <c:pt idx="2">
                  <c:v>Organic</c:v>
                </c:pt>
                <c:pt idx="3">
                  <c:v>Direct</c:v>
                </c:pt>
                <c:pt idx="4">
                  <c:v>Social</c:v>
                </c:pt>
                <c:pt idx="5">
                  <c:v>CPC</c:v>
                </c:pt>
                <c:pt idx="6">
                  <c:v>Referral</c:v>
                </c:pt>
              </c:strCache>
            </c:strRef>
          </c:cat>
          <c:val>
            <c:numRef>
              <c:f>[0]!MC_Bounce_Rate</c:f>
              <c:numCache>
                <c:formatCode>0%</c:formatCode>
                <c:ptCount val="7"/>
                <c:pt idx="0">
                  <c:v>0.5</c:v>
                </c:pt>
                <c:pt idx="1">
                  <c:v>0.95833333333333304</c:v>
                </c:pt>
                <c:pt idx="2">
                  <c:v>0.63491233905069611</c:v>
                </c:pt>
                <c:pt idx="3">
                  <c:v>0.79511614055985702</c:v>
                </c:pt>
                <c:pt idx="4">
                  <c:v>0.76371681257874513</c:v>
                </c:pt>
                <c:pt idx="5">
                  <c:v>0.66726323639075313</c:v>
                </c:pt>
                <c:pt idx="6">
                  <c:v>0.73555555555555552</c:v>
                </c:pt>
              </c:numCache>
            </c:numRef>
          </c:val>
          <c:smooth val="0"/>
        </c:ser>
        <c:dLbls>
          <c:showLegendKey val="0"/>
          <c:showVal val="0"/>
          <c:showCatName val="0"/>
          <c:showSerName val="0"/>
          <c:showPercent val="0"/>
          <c:showBubbleSize val="0"/>
        </c:dLbls>
        <c:marker val="1"/>
        <c:smooth val="0"/>
        <c:axId val="205010432"/>
        <c:axId val="205008896"/>
      </c:lineChart>
      <c:catAx>
        <c:axId val="20500556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007104"/>
        <c:crosses val="autoZero"/>
        <c:auto val="1"/>
        <c:lblAlgn val="ctr"/>
        <c:lblOffset val="100"/>
        <c:noMultiLvlLbl val="0"/>
      </c:catAx>
      <c:valAx>
        <c:axId val="205007104"/>
        <c:scaling>
          <c:orientation val="minMax"/>
        </c:scaling>
        <c:delete val="0"/>
        <c:axPos val="l"/>
        <c:numFmt formatCode="_(* #,##0_);_(* \(#,##0\);_(* 0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005568"/>
        <c:crosses val="autoZero"/>
        <c:crossBetween val="between"/>
      </c:valAx>
      <c:valAx>
        <c:axId val="205008896"/>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205010432"/>
        <c:crosses val="max"/>
        <c:crossBetween val="between"/>
      </c:valAx>
      <c:catAx>
        <c:axId val="205010432"/>
        <c:scaling>
          <c:orientation val="minMax"/>
        </c:scaling>
        <c:delete val="1"/>
        <c:axPos val="b"/>
        <c:numFmt formatCode="General" sourceLinked="1"/>
        <c:majorTickMark val="out"/>
        <c:minorTickMark val="none"/>
        <c:tickLblPos val="nextTo"/>
        <c:crossAx val="205008896"/>
        <c:crosses val="autoZero"/>
        <c:auto val="1"/>
        <c:lblAlgn val="ctr"/>
        <c:lblOffset val="100"/>
        <c:noMultiLvlLbl val="0"/>
      </c:catAx>
      <c:spPr>
        <a:noFill/>
        <a:ln>
          <a:noFill/>
        </a:ln>
        <a:effectLst/>
      </c:spPr>
    </c:plotArea>
    <c:legend>
      <c:legendPos val="b"/>
      <c:layout>
        <c:manualLayout>
          <c:xMode val="edge"/>
          <c:yMode val="edge"/>
          <c:x val="0.48208019380319866"/>
          <c:y val="4.4784972144230439E-2"/>
          <c:w val="0.49765860517435323"/>
          <c:h val="8.588216865840686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50000"/>
                  </a:schemeClr>
                </a:solidFill>
                <a:latin typeface="+mn-lt"/>
                <a:ea typeface="+mn-ea"/>
                <a:cs typeface="+mn-cs"/>
              </a:defRPr>
            </a:pPr>
            <a:r>
              <a:rPr lang="en-US" sz="1200" b="1">
                <a:solidFill>
                  <a:schemeClr val="tx1">
                    <a:lumMod val="50000"/>
                  </a:schemeClr>
                </a:solidFill>
              </a:rPr>
              <a:t>Historical Overview</a:t>
            </a:r>
          </a:p>
        </c:rich>
      </c:tx>
      <c:layout>
        <c:manualLayout>
          <c:xMode val="edge"/>
          <c:yMode val="edge"/>
          <c:x val="2.0202259760375403E-3"/>
          <c:y val="2.409641487835678E-2"/>
        </c:manualLayout>
      </c:layout>
      <c:overlay val="0"/>
      <c:spPr>
        <a:noFill/>
        <a:ln>
          <a:noFill/>
        </a:ln>
        <a:effectLst/>
      </c:spPr>
    </c:title>
    <c:autoTitleDeleted val="0"/>
    <c:plotArea>
      <c:layout>
        <c:manualLayout>
          <c:layoutTarget val="inner"/>
          <c:xMode val="edge"/>
          <c:yMode val="edge"/>
          <c:x val="0.10069426536309352"/>
          <c:y val="0.17546831374731794"/>
          <c:w val="0.87598829955476554"/>
          <c:h val="0.60412618924672068"/>
        </c:manualLayout>
      </c:layout>
      <c:lineChart>
        <c:grouping val="standard"/>
        <c:varyColors val="0"/>
        <c:ser>
          <c:idx val="0"/>
          <c:order val="0"/>
          <c:tx>
            <c:strRef>
              <c:f>'AC Calculated Data'!$C$10</c:f>
              <c:strCache>
                <c:ptCount val="1"/>
                <c:pt idx="0">
                  <c:v>Users</c:v>
                </c:pt>
              </c:strCache>
            </c:strRef>
          </c:tx>
          <c:spPr>
            <a:ln w="28575" cap="rnd">
              <a:solidFill>
                <a:schemeClr val="accent1"/>
              </a:solidFill>
              <a:round/>
            </a:ln>
            <a:effectLst/>
          </c:spPr>
          <c:marker>
            <c:symbol val="none"/>
          </c:marker>
          <c:cat>
            <c:numRef>
              <c:f>'AC Calculated Data'!$B$11:$B$22</c:f>
              <c:numCache>
                <c:formatCode>mm/yy</c:formatCode>
                <c:ptCount val="12"/>
                <c:pt idx="0">
                  <c:v>41671</c:v>
                </c:pt>
                <c:pt idx="1">
                  <c:v>41699</c:v>
                </c:pt>
                <c:pt idx="2">
                  <c:v>41730</c:v>
                </c:pt>
                <c:pt idx="3">
                  <c:v>41760</c:v>
                </c:pt>
                <c:pt idx="4">
                  <c:v>41791</c:v>
                </c:pt>
                <c:pt idx="5">
                  <c:v>41821</c:v>
                </c:pt>
                <c:pt idx="6">
                  <c:v>41852</c:v>
                </c:pt>
                <c:pt idx="7">
                  <c:v>41883</c:v>
                </c:pt>
                <c:pt idx="8">
                  <c:v>41913</c:v>
                </c:pt>
                <c:pt idx="9">
                  <c:v>41944</c:v>
                </c:pt>
                <c:pt idx="10">
                  <c:v>41974</c:v>
                </c:pt>
                <c:pt idx="11">
                  <c:v>42005</c:v>
                </c:pt>
              </c:numCache>
            </c:numRef>
          </c:cat>
          <c:val>
            <c:numRef>
              <c:f>'AC Calculated Data'!$C$11:$C$22</c:f>
              <c:numCache>
                <c:formatCode>_(* #,##0_);_(* \(#,##0\);_(* 0;_(@_)</c:formatCode>
                <c:ptCount val="12"/>
                <c:pt idx="0">
                  <c:v>21932</c:v>
                </c:pt>
                <c:pt idx="1">
                  <c:v>22391</c:v>
                </c:pt>
                <c:pt idx="2">
                  <c:v>21259</c:v>
                </c:pt>
                <c:pt idx="3">
                  <c:v>25138</c:v>
                </c:pt>
                <c:pt idx="4">
                  <c:v>28090</c:v>
                </c:pt>
                <c:pt idx="5">
                  <c:v>29903</c:v>
                </c:pt>
                <c:pt idx="6">
                  <c:v>32879</c:v>
                </c:pt>
                <c:pt idx="7">
                  <c:v>33194</c:v>
                </c:pt>
                <c:pt idx="8">
                  <c:v>29884</c:v>
                </c:pt>
                <c:pt idx="9">
                  <c:v>41699</c:v>
                </c:pt>
                <c:pt idx="10">
                  <c:v>27974</c:v>
                </c:pt>
                <c:pt idx="11">
                  <c:v>29052</c:v>
                </c:pt>
              </c:numCache>
            </c:numRef>
          </c:val>
          <c:smooth val="0"/>
        </c:ser>
        <c:ser>
          <c:idx val="1"/>
          <c:order val="1"/>
          <c:tx>
            <c:strRef>
              <c:f>'AC Calculated Data'!$D$10</c:f>
              <c:strCache>
                <c:ptCount val="1"/>
                <c:pt idx="0">
                  <c:v>Sessions</c:v>
                </c:pt>
              </c:strCache>
            </c:strRef>
          </c:tx>
          <c:spPr>
            <a:ln w="28575" cap="rnd">
              <a:solidFill>
                <a:schemeClr val="accent2"/>
              </a:solidFill>
              <a:round/>
            </a:ln>
            <a:effectLst/>
          </c:spPr>
          <c:marker>
            <c:symbol val="none"/>
          </c:marker>
          <c:cat>
            <c:numRef>
              <c:f>'AC Calculated Data'!$B$11:$B$22</c:f>
              <c:numCache>
                <c:formatCode>mm/yy</c:formatCode>
                <c:ptCount val="12"/>
                <c:pt idx="0">
                  <c:v>41671</c:v>
                </c:pt>
                <c:pt idx="1">
                  <c:v>41699</c:v>
                </c:pt>
                <c:pt idx="2">
                  <c:v>41730</c:v>
                </c:pt>
                <c:pt idx="3">
                  <c:v>41760</c:v>
                </c:pt>
                <c:pt idx="4">
                  <c:v>41791</c:v>
                </c:pt>
                <c:pt idx="5">
                  <c:v>41821</c:v>
                </c:pt>
                <c:pt idx="6">
                  <c:v>41852</c:v>
                </c:pt>
                <c:pt idx="7">
                  <c:v>41883</c:v>
                </c:pt>
                <c:pt idx="8">
                  <c:v>41913</c:v>
                </c:pt>
                <c:pt idx="9">
                  <c:v>41944</c:v>
                </c:pt>
                <c:pt idx="10">
                  <c:v>41974</c:v>
                </c:pt>
                <c:pt idx="11">
                  <c:v>42005</c:v>
                </c:pt>
              </c:numCache>
            </c:numRef>
          </c:cat>
          <c:val>
            <c:numRef>
              <c:f>'AC Calculated Data'!$D$11:$D$22</c:f>
              <c:numCache>
                <c:formatCode>_(* #,##0_);_(* \(#,##0\);_(* 0;_(@_)</c:formatCode>
                <c:ptCount val="12"/>
                <c:pt idx="0">
                  <c:v>27377</c:v>
                </c:pt>
                <c:pt idx="1">
                  <c:v>28143</c:v>
                </c:pt>
                <c:pt idx="2">
                  <c:v>26594</c:v>
                </c:pt>
                <c:pt idx="3">
                  <c:v>31224</c:v>
                </c:pt>
                <c:pt idx="4">
                  <c:v>34974</c:v>
                </c:pt>
                <c:pt idx="5">
                  <c:v>37173</c:v>
                </c:pt>
                <c:pt idx="6">
                  <c:v>40894</c:v>
                </c:pt>
                <c:pt idx="7">
                  <c:v>41194</c:v>
                </c:pt>
                <c:pt idx="8">
                  <c:v>37401</c:v>
                </c:pt>
                <c:pt idx="9">
                  <c:v>50057</c:v>
                </c:pt>
                <c:pt idx="10">
                  <c:v>34637</c:v>
                </c:pt>
                <c:pt idx="11">
                  <c:v>36441</c:v>
                </c:pt>
              </c:numCache>
            </c:numRef>
          </c:val>
          <c:smooth val="0"/>
        </c:ser>
        <c:ser>
          <c:idx val="2"/>
          <c:order val="2"/>
          <c:tx>
            <c:strRef>
              <c:f>'AC Calculated Data'!$E$10</c:f>
              <c:strCache>
                <c:ptCount val="1"/>
                <c:pt idx="0">
                  <c:v>Pageviews</c:v>
                </c:pt>
              </c:strCache>
            </c:strRef>
          </c:tx>
          <c:spPr>
            <a:ln w="28575" cap="rnd">
              <a:solidFill>
                <a:schemeClr val="accent3"/>
              </a:solidFill>
              <a:round/>
            </a:ln>
            <a:effectLst/>
          </c:spPr>
          <c:marker>
            <c:symbol val="none"/>
          </c:marker>
          <c:cat>
            <c:numRef>
              <c:f>'AC Calculated Data'!$B$11:$B$22</c:f>
              <c:numCache>
                <c:formatCode>mm/yy</c:formatCode>
                <c:ptCount val="12"/>
                <c:pt idx="0">
                  <c:v>41671</c:v>
                </c:pt>
                <c:pt idx="1">
                  <c:v>41699</c:v>
                </c:pt>
                <c:pt idx="2">
                  <c:v>41730</c:v>
                </c:pt>
                <c:pt idx="3">
                  <c:v>41760</c:v>
                </c:pt>
                <c:pt idx="4">
                  <c:v>41791</c:v>
                </c:pt>
                <c:pt idx="5">
                  <c:v>41821</c:v>
                </c:pt>
                <c:pt idx="6">
                  <c:v>41852</c:v>
                </c:pt>
                <c:pt idx="7">
                  <c:v>41883</c:v>
                </c:pt>
                <c:pt idx="8">
                  <c:v>41913</c:v>
                </c:pt>
                <c:pt idx="9">
                  <c:v>41944</c:v>
                </c:pt>
                <c:pt idx="10">
                  <c:v>41974</c:v>
                </c:pt>
                <c:pt idx="11">
                  <c:v>42005</c:v>
                </c:pt>
              </c:numCache>
            </c:numRef>
          </c:cat>
          <c:val>
            <c:numRef>
              <c:f>'AC Calculated Data'!$E$11:$E$22</c:f>
              <c:numCache>
                <c:formatCode>_(* #,##0_);_(* \(#,##0\);_(* 0;_(@_)</c:formatCode>
                <c:ptCount val="12"/>
                <c:pt idx="0">
                  <c:v>62414</c:v>
                </c:pt>
                <c:pt idx="1">
                  <c:v>66486</c:v>
                </c:pt>
                <c:pt idx="2">
                  <c:v>56619</c:v>
                </c:pt>
                <c:pt idx="3">
                  <c:v>65051</c:v>
                </c:pt>
                <c:pt idx="4">
                  <c:v>73951</c:v>
                </c:pt>
                <c:pt idx="5">
                  <c:v>82361</c:v>
                </c:pt>
                <c:pt idx="6">
                  <c:v>88984</c:v>
                </c:pt>
                <c:pt idx="7">
                  <c:v>88106</c:v>
                </c:pt>
                <c:pt idx="8">
                  <c:v>79227</c:v>
                </c:pt>
                <c:pt idx="9">
                  <c:v>88567</c:v>
                </c:pt>
                <c:pt idx="10">
                  <c:v>69219</c:v>
                </c:pt>
                <c:pt idx="11">
                  <c:v>74653</c:v>
                </c:pt>
              </c:numCache>
            </c:numRef>
          </c:val>
          <c:smooth val="0"/>
        </c:ser>
        <c:ser>
          <c:idx val="3"/>
          <c:order val="3"/>
          <c:tx>
            <c:strRef>
              <c:f>'AC Calculated Data'!$F$10</c:f>
              <c:strCache>
                <c:ptCount val="1"/>
                <c:pt idx="0">
                  <c:v>Goal Completions</c:v>
                </c:pt>
              </c:strCache>
            </c:strRef>
          </c:tx>
          <c:spPr>
            <a:ln w="28575" cap="rnd">
              <a:solidFill>
                <a:schemeClr val="accent4"/>
              </a:solidFill>
              <a:round/>
            </a:ln>
            <a:effectLst/>
          </c:spPr>
          <c:marker>
            <c:symbol val="none"/>
          </c:marker>
          <c:cat>
            <c:numRef>
              <c:f>'AC Calculated Data'!$B$11:$B$22</c:f>
              <c:numCache>
                <c:formatCode>mm/yy</c:formatCode>
                <c:ptCount val="12"/>
                <c:pt idx="0">
                  <c:v>41671</c:v>
                </c:pt>
                <c:pt idx="1">
                  <c:v>41699</c:v>
                </c:pt>
                <c:pt idx="2">
                  <c:v>41730</c:v>
                </c:pt>
                <c:pt idx="3">
                  <c:v>41760</c:v>
                </c:pt>
                <c:pt idx="4">
                  <c:v>41791</c:v>
                </c:pt>
                <c:pt idx="5">
                  <c:v>41821</c:v>
                </c:pt>
                <c:pt idx="6">
                  <c:v>41852</c:v>
                </c:pt>
                <c:pt idx="7">
                  <c:v>41883</c:v>
                </c:pt>
                <c:pt idx="8">
                  <c:v>41913</c:v>
                </c:pt>
                <c:pt idx="9">
                  <c:v>41944</c:v>
                </c:pt>
                <c:pt idx="10">
                  <c:v>41974</c:v>
                </c:pt>
                <c:pt idx="11">
                  <c:v>42005</c:v>
                </c:pt>
              </c:numCache>
            </c:numRef>
          </c:cat>
          <c:val>
            <c:numRef>
              <c:f>'AC Calculated Data'!$F$11:$F$22</c:f>
              <c:numCache>
                <c:formatCode>_(* #,##0_);_(* \(#,##0\);_(* 0;_(@_)</c:formatCode>
                <c:ptCount val="12"/>
                <c:pt idx="0">
                  <c:v>1402</c:v>
                </c:pt>
                <c:pt idx="1">
                  <c:v>1620</c:v>
                </c:pt>
                <c:pt idx="2">
                  <c:v>1580</c:v>
                </c:pt>
                <c:pt idx="3">
                  <c:v>1580</c:v>
                </c:pt>
                <c:pt idx="4">
                  <c:v>1928</c:v>
                </c:pt>
                <c:pt idx="5">
                  <c:v>2087</c:v>
                </c:pt>
                <c:pt idx="6">
                  <c:v>2225</c:v>
                </c:pt>
                <c:pt idx="7">
                  <c:v>2376</c:v>
                </c:pt>
                <c:pt idx="8">
                  <c:v>1964</c:v>
                </c:pt>
                <c:pt idx="9">
                  <c:v>1678</c:v>
                </c:pt>
                <c:pt idx="10">
                  <c:v>1655</c:v>
                </c:pt>
                <c:pt idx="11">
                  <c:v>1798</c:v>
                </c:pt>
              </c:numCache>
            </c:numRef>
          </c:val>
          <c:smooth val="0"/>
        </c:ser>
        <c:ser>
          <c:idx val="4"/>
          <c:order val="4"/>
          <c:tx>
            <c:strRef>
              <c:f>'AC Calculated Data'!$G$10</c:f>
              <c:strCache>
                <c:ptCount val="1"/>
                <c:pt idx="0">
                  <c:v>Transactions</c:v>
                </c:pt>
              </c:strCache>
            </c:strRef>
          </c:tx>
          <c:spPr>
            <a:ln w="28575" cap="rnd">
              <a:solidFill>
                <a:schemeClr val="accent5"/>
              </a:solidFill>
              <a:round/>
            </a:ln>
            <a:effectLst/>
          </c:spPr>
          <c:marker>
            <c:symbol val="none"/>
          </c:marker>
          <c:cat>
            <c:numRef>
              <c:f>'AC Calculated Data'!$B$11:$B$22</c:f>
              <c:numCache>
                <c:formatCode>mm/yy</c:formatCode>
                <c:ptCount val="12"/>
                <c:pt idx="0">
                  <c:v>41671</c:v>
                </c:pt>
                <c:pt idx="1">
                  <c:v>41699</c:v>
                </c:pt>
                <c:pt idx="2">
                  <c:v>41730</c:v>
                </c:pt>
                <c:pt idx="3">
                  <c:v>41760</c:v>
                </c:pt>
                <c:pt idx="4">
                  <c:v>41791</c:v>
                </c:pt>
                <c:pt idx="5">
                  <c:v>41821</c:v>
                </c:pt>
                <c:pt idx="6">
                  <c:v>41852</c:v>
                </c:pt>
                <c:pt idx="7">
                  <c:v>41883</c:v>
                </c:pt>
                <c:pt idx="8">
                  <c:v>41913</c:v>
                </c:pt>
                <c:pt idx="9">
                  <c:v>41944</c:v>
                </c:pt>
                <c:pt idx="10">
                  <c:v>41974</c:v>
                </c:pt>
                <c:pt idx="11">
                  <c:v>42005</c:v>
                </c:pt>
              </c:numCache>
            </c:numRef>
          </c:cat>
          <c:val>
            <c:numRef>
              <c:f>'AC Calculated Data'!$G$11:$G$22</c:f>
              <c:numCache>
                <c:formatCode>_(* #,##0_);_(* \(#,##0\);_(* 0;_(@_)</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ser>
          <c:idx val="5"/>
          <c:order val="5"/>
          <c:tx>
            <c:strRef>
              <c:f>'AC Calculated Data'!$H$10</c:f>
              <c:strCache>
                <c:ptCount val="1"/>
                <c:pt idx="0">
                  <c:v>Revenue</c:v>
                </c:pt>
              </c:strCache>
            </c:strRef>
          </c:tx>
          <c:spPr>
            <a:ln w="28575" cap="rnd">
              <a:solidFill>
                <a:schemeClr val="accent6"/>
              </a:solidFill>
              <a:round/>
            </a:ln>
            <a:effectLst/>
          </c:spPr>
          <c:marker>
            <c:symbol val="none"/>
          </c:marker>
          <c:cat>
            <c:numRef>
              <c:f>'AC Calculated Data'!$B$11:$B$22</c:f>
              <c:numCache>
                <c:formatCode>mm/yy</c:formatCode>
                <c:ptCount val="12"/>
                <c:pt idx="0">
                  <c:v>41671</c:v>
                </c:pt>
                <c:pt idx="1">
                  <c:v>41699</c:v>
                </c:pt>
                <c:pt idx="2">
                  <c:v>41730</c:v>
                </c:pt>
                <c:pt idx="3">
                  <c:v>41760</c:v>
                </c:pt>
                <c:pt idx="4">
                  <c:v>41791</c:v>
                </c:pt>
                <c:pt idx="5">
                  <c:v>41821</c:v>
                </c:pt>
                <c:pt idx="6">
                  <c:v>41852</c:v>
                </c:pt>
                <c:pt idx="7">
                  <c:v>41883</c:v>
                </c:pt>
                <c:pt idx="8">
                  <c:v>41913</c:v>
                </c:pt>
                <c:pt idx="9">
                  <c:v>41944</c:v>
                </c:pt>
                <c:pt idx="10">
                  <c:v>41974</c:v>
                </c:pt>
                <c:pt idx="11">
                  <c:v>42005</c:v>
                </c:pt>
              </c:numCache>
            </c:numRef>
          </c:cat>
          <c:val>
            <c:numRef>
              <c:f>'AC Calculated Data'!$H$11:$H$22</c:f>
              <c:numCache>
                <c:formatCode>_("$"* #,##0_);_("$"* \(#,##0\);_("$"* 0;_(@_)</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205060736"/>
        <c:axId val="205988224"/>
      </c:lineChart>
      <c:dateAx>
        <c:axId val="205060736"/>
        <c:scaling>
          <c:orientation val="minMax"/>
        </c:scaling>
        <c:delete val="0"/>
        <c:axPos val="b"/>
        <c:numFmt formatCode="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205988224"/>
        <c:crosses val="autoZero"/>
        <c:auto val="1"/>
        <c:lblOffset val="100"/>
        <c:baseTimeUnit val="months"/>
        <c:majorUnit val="1"/>
        <c:majorTimeUnit val="months"/>
      </c:dateAx>
      <c:valAx>
        <c:axId val="205988224"/>
        <c:scaling>
          <c:orientation val="minMax"/>
        </c:scaling>
        <c:delete val="0"/>
        <c:axPos val="l"/>
        <c:majorGridlines>
          <c:spPr>
            <a:ln w="9525" cap="flat" cmpd="sng" algn="ctr">
              <a:solidFill>
                <a:schemeClr val="bg1">
                  <a:lumMod val="95000"/>
                </a:schemeClr>
              </a:solidFill>
              <a:round/>
            </a:ln>
            <a:effectLst/>
          </c:spPr>
        </c:majorGridlines>
        <c:numFmt formatCode="_(* #,##0_);_(* \(#,##0\);_(* 0;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205060736"/>
        <c:crosses val="autoZero"/>
        <c:crossBetween val="between"/>
      </c:valAx>
      <c:spPr>
        <a:noFill/>
        <a:ln>
          <a:noFill/>
        </a:ln>
        <a:effectLst/>
      </c:spPr>
    </c:plotArea>
    <c:legend>
      <c:legendPos val="b"/>
      <c:layout>
        <c:manualLayout>
          <c:xMode val="edge"/>
          <c:yMode val="edge"/>
          <c:x val="6.6831324778268184E-2"/>
          <c:y val="0.89041729975518513"/>
          <c:w val="0.89999993373474618"/>
          <c:h val="8.1274820475290041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n-US" sz="1200" b="1" i="0" u="none" strike="noStrike" kern="1200" spc="0" baseline="0">
                <a:solidFill>
                  <a:schemeClr val="tx1">
                    <a:lumMod val="50000"/>
                  </a:schemeClr>
                </a:solidFill>
                <a:latin typeface="+mn-lt"/>
                <a:ea typeface="+mn-ea"/>
                <a:cs typeface="+mn-cs"/>
              </a:defRPr>
            </a:pPr>
            <a:r>
              <a:rPr lang="en-US" sz="1200" b="1" i="0" u="none" strike="noStrike" kern="1200" spc="0" baseline="0">
                <a:solidFill>
                  <a:schemeClr val="tx1">
                    <a:lumMod val="50000"/>
                  </a:schemeClr>
                </a:solidFill>
                <a:latin typeface="+mn-lt"/>
                <a:ea typeface="+mn-ea"/>
                <a:cs typeface="+mn-cs"/>
              </a:rPr>
              <a:t>Goal Conversions by Medium</a:t>
            </a:r>
          </a:p>
        </c:rich>
      </c:tx>
      <c:layout>
        <c:manualLayout>
          <c:xMode val="edge"/>
          <c:yMode val="edge"/>
          <c:x val="9.6121081303286102E-3"/>
          <c:y val="3.7037006817152628E-2"/>
        </c:manualLayout>
      </c:layout>
      <c:overlay val="0"/>
      <c:spPr>
        <a:noFill/>
        <a:ln>
          <a:noFill/>
        </a:ln>
        <a:effectLst/>
      </c:sp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chemeClr val="accent1"/>
          </a:solidFill>
          <a:ln>
            <a:noFill/>
          </a:ln>
          <a:effectLst/>
        </c:spPr>
        <c:marker>
          <c:symbol val="none"/>
        </c:marker>
      </c:pivotFmt>
      <c:pivotFmt>
        <c:idx val="13"/>
        <c:spPr>
          <a:solidFill>
            <a:schemeClr val="accent1"/>
          </a:solidFill>
          <a:ln>
            <a:noFill/>
          </a:ln>
          <a:effectLst/>
        </c:spPr>
        <c:marker>
          <c:symbol val="none"/>
        </c:marker>
      </c:pivotFmt>
      <c:pivotFmt>
        <c:idx val="14"/>
        <c:spPr>
          <a:solidFill>
            <a:schemeClr val="accent1"/>
          </a:solidFill>
          <a:ln>
            <a:noFill/>
          </a:ln>
          <a:effectLst/>
        </c:spPr>
        <c:marker>
          <c:symbol val="none"/>
        </c:marker>
      </c:pivotFmt>
      <c:pivotFmt>
        <c:idx val="15"/>
        <c:spPr>
          <a:solidFill>
            <a:schemeClr val="accent1"/>
          </a:solidFill>
          <a:ln>
            <a:noFill/>
          </a:ln>
          <a:effectLst/>
        </c:spPr>
        <c:marker>
          <c:symbol val="none"/>
        </c:marker>
      </c:pivotFmt>
      <c:pivotFmt>
        <c:idx val="16"/>
        <c:spPr>
          <a:solidFill>
            <a:schemeClr val="accent1"/>
          </a:solidFill>
          <a:ln>
            <a:noFill/>
          </a:ln>
          <a:effectLst/>
        </c:spPr>
        <c:marker>
          <c:symbol val="none"/>
        </c:marker>
      </c:pivotFmt>
      <c:pivotFmt>
        <c:idx val="17"/>
        <c:spPr>
          <a:solidFill>
            <a:schemeClr val="accent1"/>
          </a:solidFill>
          <a:ln>
            <a:noFill/>
          </a:ln>
          <a:effectLst/>
        </c:spPr>
        <c:marker>
          <c:symbol val="none"/>
        </c:marker>
      </c:pivotFmt>
      <c:pivotFmt>
        <c:idx val="18"/>
        <c:spPr>
          <a:solidFill>
            <a:schemeClr val="accent1"/>
          </a:solidFill>
          <a:ln>
            <a:noFill/>
          </a:ln>
          <a:effectLst/>
        </c:spPr>
        <c:marker>
          <c:symbol val="none"/>
        </c:marker>
      </c:pivotFmt>
      <c:pivotFmt>
        <c:idx val="19"/>
        <c:spPr>
          <a:solidFill>
            <a:schemeClr val="accent1"/>
          </a:solidFill>
          <a:ln>
            <a:noFill/>
          </a:ln>
          <a:effectLst/>
        </c:spPr>
        <c:marker>
          <c:symbol val="none"/>
        </c:marker>
      </c:pivotFmt>
      <c:pivotFmt>
        <c:idx val="20"/>
        <c:spPr>
          <a:solidFill>
            <a:schemeClr val="accent1"/>
          </a:solidFill>
          <a:ln>
            <a:noFill/>
          </a:ln>
          <a:effectLst/>
        </c:spPr>
        <c:marker>
          <c:symbol val="none"/>
        </c:marker>
      </c:pivotFmt>
      <c:pivotFmt>
        <c:idx val="21"/>
        <c:spPr>
          <a:solidFill>
            <a:schemeClr val="accent1"/>
          </a:solidFill>
          <a:ln>
            <a:noFill/>
          </a:ln>
          <a:effectLst/>
        </c:spPr>
        <c:marker>
          <c:symbol val="none"/>
        </c:marker>
      </c:pivotFmt>
      <c:pivotFmt>
        <c:idx val="22"/>
        <c:spPr>
          <a:solidFill>
            <a:schemeClr val="accent1"/>
          </a:solidFill>
          <a:ln>
            <a:noFill/>
          </a:ln>
          <a:effectLst/>
        </c:spPr>
        <c:marker>
          <c:symbol val="none"/>
        </c:marker>
      </c:pivotFmt>
      <c:pivotFmt>
        <c:idx val="23"/>
        <c:spPr>
          <a:solidFill>
            <a:schemeClr val="accent4"/>
          </a:solidFill>
          <a:ln>
            <a:noFill/>
          </a:ln>
          <a:effectLst/>
        </c:spPr>
        <c:marker>
          <c:symbol val="none"/>
        </c:marker>
      </c:pivotFmt>
      <c:pivotFmt>
        <c:idx val="24"/>
        <c:spPr>
          <a:solidFill>
            <a:schemeClr val="accent3"/>
          </a:solidFill>
          <a:ln>
            <a:noFill/>
          </a:ln>
          <a:effectLst/>
        </c:spPr>
        <c:marker>
          <c:symbol val="none"/>
        </c:marker>
      </c:pivotFmt>
    </c:pivotFmts>
    <c:plotArea>
      <c:layout/>
      <c:barChart>
        <c:barDir val="bar"/>
        <c:grouping val="stacked"/>
        <c:varyColors val="0"/>
        <c:ser>
          <c:idx val="0"/>
          <c:order val="0"/>
          <c:tx>
            <c:strRef>
              <c:f>'AC Raw Data'!$AH$8</c:f>
              <c:strCache>
                <c:ptCount val="1"/>
                <c:pt idx="0">
                  <c:v>Direct</c:v>
                </c:pt>
              </c:strCache>
            </c:strRef>
          </c:tx>
          <c:spPr>
            <a:solidFill>
              <a:schemeClr val="accent1"/>
            </a:solidFill>
            <a:ln>
              <a:noFill/>
            </a:ln>
            <a:effectLst/>
          </c:spPr>
          <c:invertIfNegative val="0"/>
          <c:cat>
            <c:strRef>
              <c:f>'AC Raw Data'!$AI$7:$AK$7</c:f>
              <c:strCache>
                <c:ptCount val="3"/>
                <c:pt idx="0">
                  <c:v>Goal 1</c:v>
                </c:pt>
                <c:pt idx="1">
                  <c:v>Goal 2</c:v>
                </c:pt>
                <c:pt idx="2">
                  <c:v>Goal 3</c:v>
                </c:pt>
              </c:strCache>
            </c:strRef>
          </c:cat>
          <c:val>
            <c:numRef>
              <c:f>'AC Raw Data'!$AI$8:$AK$8</c:f>
              <c:numCache>
                <c:formatCode>_(* #,##0_);_(* \(#,##0\);_(* 0;_(@_)</c:formatCode>
                <c:ptCount val="3"/>
                <c:pt idx="0">
                  <c:v>85</c:v>
                </c:pt>
                <c:pt idx="1">
                  <c:v>0</c:v>
                </c:pt>
                <c:pt idx="2">
                  <c:v>0</c:v>
                </c:pt>
              </c:numCache>
            </c:numRef>
          </c:val>
        </c:ser>
        <c:ser>
          <c:idx val="1"/>
          <c:order val="1"/>
          <c:tx>
            <c:strRef>
              <c:f>'AC Raw Data'!$AH$9</c:f>
              <c:strCache>
                <c:ptCount val="1"/>
                <c:pt idx="0">
                  <c:v>Organic</c:v>
                </c:pt>
              </c:strCache>
            </c:strRef>
          </c:tx>
          <c:spPr>
            <a:solidFill>
              <a:schemeClr val="accent2"/>
            </a:solidFill>
            <a:ln>
              <a:noFill/>
            </a:ln>
            <a:effectLst/>
          </c:spPr>
          <c:invertIfNegative val="0"/>
          <c:cat>
            <c:strRef>
              <c:f>'AC Raw Data'!$AI$7:$AK$7</c:f>
              <c:strCache>
                <c:ptCount val="3"/>
                <c:pt idx="0">
                  <c:v>Goal 1</c:v>
                </c:pt>
                <c:pt idx="1">
                  <c:v>Goal 2</c:v>
                </c:pt>
                <c:pt idx="2">
                  <c:v>Goal 3</c:v>
                </c:pt>
              </c:strCache>
            </c:strRef>
          </c:cat>
          <c:val>
            <c:numRef>
              <c:f>'AC Raw Data'!$AI$9:$AK$9</c:f>
              <c:numCache>
                <c:formatCode>_(* #,##0_);_(* \(#,##0\);_(* 0;_(@_)</c:formatCode>
                <c:ptCount val="3"/>
                <c:pt idx="0">
                  <c:v>625</c:v>
                </c:pt>
                <c:pt idx="1">
                  <c:v>0</c:v>
                </c:pt>
                <c:pt idx="2">
                  <c:v>0</c:v>
                </c:pt>
              </c:numCache>
            </c:numRef>
          </c:val>
        </c:ser>
        <c:ser>
          <c:idx val="3"/>
          <c:order val="2"/>
          <c:tx>
            <c:strRef>
              <c:f>'AC Raw Data'!$AH$10</c:f>
              <c:strCache>
                <c:ptCount val="1"/>
                <c:pt idx="0">
                  <c:v>Other</c:v>
                </c:pt>
              </c:strCache>
            </c:strRef>
          </c:tx>
          <c:spPr>
            <a:solidFill>
              <a:schemeClr val="accent3"/>
            </a:solidFill>
            <a:ln>
              <a:noFill/>
            </a:ln>
            <a:effectLst/>
          </c:spPr>
          <c:invertIfNegative val="0"/>
          <c:cat>
            <c:strRef>
              <c:f>'AC Raw Data'!$AI$7:$AK$7</c:f>
              <c:strCache>
                <c:ptCount val="3"/>
                <c:pt idx="0">
                  <c:v>Goal 1</c:v>
                </c:pt>
                <c:pt idx="1">
                  <c:v>Goal 2</c:v>
                </c:pt>
                <c:pt idx="2">
                  <c:v>Goal 3</c:v>
                </c:pt>
              </c:strCache>
            </c:strRef>
          </c:cat>
          <c:val>
            <c:numRef>
              <c:f>'AC Raw Data'!$AI$10:$AK$10</c:f>
              <c:numCache>
                <c:formatCode>_(* #,##0_);_(* \(#,##0\);_(* 0;_(@_)</c:formatCode>
                <c:ptCount val="3"/>
                <c:pt idx="0">
                  <c:v>206</c:v>
                </c:pt>
                <c:pt idx="1">
                  <c:v>0</c:v>
                </c:pt>
                <c:pt idx="2">
                  <c:v>0</c:v>
                </c:pt>
              </c:numCache>
            </c:numRef>
          </c:val>
        </c:ser>
        <c:ser>
          <c:idx val="4"/>
          <c:order val="3"/>
          <c:tx>
            <c:strRef>
              <c:f>'AC Raw Data'!$AH$11</c:f>
              <c:strCache>
                <c:ptCount val="1"/>
                <c:pt idx="0">
                  <c:v>Referral</c:v>
                </c:pt>
              </c:strCache>
            </c:strRef>
          </c:tx>
          <c:spPr>
            <a:solidFill>
              <a:schemeClr val="accent5"/>
            </a:solidFill>
            <a:ln>
              <a:noFill/>
            </a:ln>
            <a:effectLst/>
          </c:spPr>
          <c:invertIfNegative val="0"/>
          <c:cat>
            <c:strRef>
              <c:f>'AC Raw Data'!$AI$7:$AK$7</c:f>
              <c:strCache>
                <c:ptCount val="3"/>
                <c:pt idx="0">
                  <c:v>Goal 1</c:v>
                </c:pt>
                <c:pt idx="1">
                  <c:v>Goal 2</c:v>
                </c:pt>
                <c:pt idx="2">
                  <c:v>Goal 3</c:v>
                </c:pt>
              </c:strCache>
            </c:strRef>
          </c:cat>
          <c:val>
            <c:numRef>
              <c:f>'AC Raw Data'!$AI$11:$AK$11</c:f>
              <c:numCache>
                <c:formatCode>_(* #,##0_);_(* \(#,##0\);_(* 0;_(@_)</c:formatCode>
                <c:ptCount val="3"/>
                <c:pt idx="0">
                  <c:v>38</c:v>
                </c:pt>
                <c:pt idx="1">
                  <c:v>0</c:v>
                </c:pt>
                <c:pt idx="2">
                  <c:v>0</c:v>
                </c:pt>
              </c:numCache>
            </c:numRef>
          </c:val>
        </c:ser>
        <c:dLbls>
          <c:showLegendKey val="0"/>
          <c:showVal val="0"/>
          <c:showCatName val="0"/>
          <c:showSerName val="0"/>
          <c:showPercent val="0"/>
          <c:showBubbleSize val="0"/>
        </c:dLbls>
        <c:gapWidth val="150"/>
        <c:overlap val="100"/>
        <c:axId val="204116352"/>
        <c:axId val="204117888"/>
      </c:barChart>
      <c:catAx>
        <c:axId val="204116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117888"/>
        <c:crosses val="autoZero"/>
        <c:auto val="1"/>
        <c:lblAlgn val="ctr"/>
        <c:lblOffset val="100"/>
        <c:noMultiLvlLbl val="0"/>
      </c:catAx>
      <c:valAx>
        <c:axId val="204117888"/>
        <c:scaling>
          <c:orientation val="minMax"/>
        </c:scaling>
        <c:delete val="0"/>
        <c:axPos val="b"/>
        <c:numFmt formatCode="_(* #,##0_);_(* \(#,##0\);_(* 0;_(@_)" sourceLinked="1"/>
        <c:majorTickMark val="out"/>
        <c:minorTickMark val="none"/>
        <c:tickLblPos val="nextTo"/>
        <c:spPr>
          <a:noFill/>
          <a:ln>
            <a:solidFill>
              <a:schemeClr val="bg1">
                <a:lumMod val="9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116352"/>
        <c:crosses val="autoZero"/>
        <c:crossBetween val="between"/>
      </c:valAx>
      <c:spPr>
        <a:noFill/>
        <a:ln>
          <a:noFill/>
        </a:ln>
        <a:effectLst/>
      </c:spPr>
    </c:plotArea>
    <c:legend>
      <c:legendPos val="t"/>
      <c:layout>
        <c:manualLayout>
          <c:xMode val="edge"/>
          <c:yMode val="edge"/>
          <c:x val="0.39962894815199385"/>
          <c:y val="4.0046039843703349E-2"/>
          <c:w val="0.56751165221640243"/>
          <c:h val="9.071059911502663E-2"/>
        </c:manualLayout>
      </c:layout>
      <c:overlay val="0"/>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n-US" sz="1200" b="1" i="0" u="none" strike="noStrike" kern="1200" spc="0" baseline="0">
                <a:solidFill>
                  <a:sysClr val="windowText" lastClr="000000">
                    <a:lumMod val="65000"/>
                    <a:lumOff val="35000"/>
                  </a:sysClr>
                </a:solidFill>
                <a:latin typeface="+mn-lt"/>
                <a:ea typeface="+mn-ea"/>
                <a:cs typeface="+mn-cs"/>
              </a:defRPr>
            </a:pPr>
            <a:r>
              <a:rPr lang="en-US" sz="1200" b="1" i="0" u="none" strike="noStrike" kern="1200" spc="0" baseline="0">
                <a:solidFill>
                  <a:sysClr val="windowText" lastClr="000000">
                    <a:lumMod val="65000"/>
                    <a:lumOff val="35000"/>
                  </a:sysClr>
                </a:solidFill>
                <a:latin typeface="+mn-lt"/>
                <a:ea typeface="+mn-ea"/>
                <a:cs typeface="+mn-cs"/>
              </a:rPr>
              <a:t>Revenue from Last Click Interactions + Assists</a:t>
            </a:r>
          </a:p>
        </c:rich>
      </c:tx>
      <c:layout>
        <c:manualLayout>
          <c:xMode val="edge"/>
          <c:yMode val="edge"/>
          <c:x val="1.2169728783902E-2"/>
          <c:y val="2.3809523809523808E-2"/>
        </c:manualLayout>
      </c:layout>
      <c:overlay val="0"/>
      <c:spPr>
        <a:noFill/>
        <a:ln>
          <a:noFill/>
        </a:ln>
        <a:effectLst/>
      </c:spPr>
    </c:title>
    <c:autoTitleDeleted val="0"/>
    <c:plotArea>
      <c:layout>
        <c:manualLayout>
          <c:layoutTarget val="inner"/>
          <c:xMode val="edge"/>
          <c:yMode val="edge"/>
          <c:x val="0.12172435992670727"/>
          <c:y val="0.22106330458692663"/>
          <c:w val="0.84772061274982891"/>
          <c:h val="0.69082145981752285"/>
        </c:manualLayout>
      </c:layout>
      <c:barChart>
        <c:barDir val="col"/>
        <c:grouping val="stacked"/>
        <c:varyColors val="0"/>
        <c:ser>
          <c:idx val="0"/>
          <c:order val="0"/>
          <c:tx>
            <c:strRef>
              <c:f>'AC Raw Data'!$AZ$23</c:f>
              <c:strCache>
                <c:ptCount val="1"/>
                <c:pt idx="0">
                  <c:v>Last Interaction</c:v>
                </c:pt>
              </c:strCache>
            </c:strRef>
          </c:tx>
          <c:spPr>
            <a:solidFill>
              <a:schemeClr val="accent1"/>
            </a:solidFill>
            <a:ln>
              <a:noFill/>
            </a:ln>
            <a:effectLst/>
          </c:spPr>
          <c:invertIfNegative val="0"/>
          <c:cat>
            <c:strRef>
              <c:f>'AC Raw Data'!$AY$24:$AY$28</c:f>
              <c:strCache>
                <c:ptCount val="5"/>
                <c:pt idx="0">
                  <c:v>Organic Search</c:v>
                </c:pt>
                <c:pt idx="1">
                  <c:v>Paid Search</c:v>
                </c:pt>
                <c:pt idx="2">
                  <c:v>Direct</c:v>
                </c:pt>
                <c:pt idx="3">
                  <c:v>Referral</c:v>
                </c:pt>
                <c:pt idx="4">
                  <c:v>Display</c:v>
                </c:pt>
              </c:strCache>
            </c:strRef>
          </c:cat>
          <c:val>
            <c:numRef>
              <c:f>'AC Raw Data'!$AZ$24:$AZ$28</c:f>
              <c:numCache>
                <c:formatCode>_("$"* #,##0_);_("$"* \(#,##0\);_("$"* 0;_(@_)</c:formatCode>
                <c:ptCount val="5"/>
                <c:pt idx="0">
                  <c:v>517</c:v>
                </c:pt>
                <c:pt idx="1">
                  <c:v>173</c:v>
                </c:pt>
                <c:pt idx="2">
                  <c:v>211</c:v>
                </c:pt>
                <c:pt idx="3">
                  <c:v>34</c:v>
                </c:pt>
                <c:pt idx="4">
                  <c:v>22</c:v>
                </c:pt>
              </c:numCache>
            </c:numRef>
          </c:val>
        </c:ser>
        <c:ser>
          <c:idx val="1"/>
          <c:order val="1"/>
          <c:tx>
            <c:strRef>
              <c:f>'AC Raw Data'!$BA$23</c:f>
              <c:strCache>
                <c:ptCount val="1"/>
                <c:pt idx="0">
                  <c:v>Assist</c:v>
                </c:pt>
              </c:strCache>
            </c:strRef>
          </c:tx>
          <c:spPr>
            <a:solidFill>
              <a:schemeClr val="accent2"/>
            </a:solidFill>
            <a:ln>
              <a:noFill/>
            </a:ln>
            <a:effectLst/>
          </c:spPr>
          <c:invertIfNegative val="0"/>
          <c:cat>
            <c:strRef>
              <c:f>'AC Raw Data'!$AY$24:$AY$28</c:f>
              <c:strCache>
                <c:ptCount val="5"/>
                <c:pt idx="0">
                  <c:v>Organic Search</c:v>
                </c:pt>
                <c:pt idx="1">
                  <c:v>Paid Search</c:v>
                </c:pt>
                <c:pt idx="2">
                  <c:v>Direct</c:v>
                </c:pt>
                <c:pt idx="3">
                  <c:v>Referral</c:v>
                </c:pt>
                <c:pt idx="4">
                  <c:v>Display</c:v>
                </c:pt>
              </c:strCache>
            </c:strRef>
          </c:cat>
          <c:val>
            <c:numRef>
              <c:f>'AC Raw Data'!$BA$24:$BA$28</c:f>
              <c:numCache>
                <c:formatCode>_("$"* #,##0_);_("$"* \(#,##0\);_("$"* 0;_(@_)</c:formatCode>
                <c:ptCount val="5"/>
                <c:pt idx="0">
                  <c:v>207</c:v>
                </c:pt>
                <c:pt idx="1">
                  <c:v>61</c:v>
                </c:pt>
                <c:pt idx="2">
                  <c:v>80</c:v>
                </c:pt>
                <c:pt idx="3">
                  <c:v>13</c:v>
                </c:pt>
                <c:pt idx="4">
                  <c:v>7</c:v>
                </c:pt>
              </c:numCache>
            </c:numRef>
          </c:val>
        </c:ser>
        <c:dLbls>
          <c:showLegendKey val="0"/>
          <c:showVal val="0"/>
          <c:showCatName val="0"/>
          <c:showSerName val="0"/>
          <c:showPercent val="0"/>
          <c:showBubbleSize val="0"/>
        </c:dLbls>
        <c:gapWidth val="150"/>
        <c:overlap val="100"/>
        <c:axId val="204132736"/>
        <c:axId val="204134272"/>
      </c:barChart>
      <c:lineChart>
        <c:grouping val="standard"/>
        <c:varyColors val="0"/>
        <c:ser>
          <c:idx val="2"/>
          <c:order val="2"/>
          <c:tx>
            <c:strRef>
              <c:f>'AC Raw Data'!$BB$23</c:f>
              <c:strCache>
                <c:ptCount val="1"/>
                <c:pt idx="0">
                  <c:v>Total</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'AC Raw Data'!$AY$24:$AY$28</c:f>
              <c:strCache>
                <c:ptCount val="5"/>
                <c:pt idx="0">
                  <c:v>Organic Search</c:v>
                </c:pt>
                <c:pt idx="1">
                  <c:v>Paid Search</c:v>
                </c:pt>
                <c:pt idx="2">
                  <c:v>Direct</c:v>
                </c:pt>
                <c:pt idx="3">
                  <c:v>Referral</c:v>
                </c:pt>
                <c:pt idx="4">
                  <c:v>Display</c:v>
                </c:pt>
              </c:strCache>
            </c:strRef>
          </c:cat>
          <c:val>
            <c:numRef>
              <c:f>'AC Raw Data'!$BB$24:$BB$28</c:f>
              <c:numCache>
                <c:formatCode>_("$"* #,##0_);_("$"* \(#,##0\);_("$"* 0;_(@_)</c:formatCode>
                <c:ptCount val="5"/>
                <c:pt idx="0">
                  <c:v>724</c:v>
                </c:pt>
                <c:pt idx="1">
                  <c:v>234</c:v>
                </c:pt>
                <c:pt idx="2">
                  <c:v>291</c:v>
                </c:pt>
                <c:pt idx="3">
                  <c:v>47</c:v>
                </c:pt>
                <c:pt idx="4">
                  <c:v>29</c:v>
                </c:pt>
              </c:numCache>
            </c:numRef>
          </c:val>
          <c:smooth val="0"/>
        </c:ser>
        <c:dLbls>
          <c:showLegendKey val="0"/>
          <c:showVal val="0"/>
          <c:showCatName val="0"/>
          <c:showSerName val="0"/>
          <c:showPercent val="0"/>
          <c:showBubbleSize val="0"/>
        </c:dLbls>
        <c:marker val="1"/>
        <c:smooth val="0"/>
        <c:axId val="204132736"/>
        <c:axId val="204134272"/>
      </c:lineChart>
      <c:catAx>
        <c:axId val="204132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134272"/>
        <c:crosses val="autoZero"/>
        <c:auto val="1"/>
        <c:lblAlgn val="ctr"/>
        <c:lblOffset val="100"/>
        <c:noMultiLvlLbl val="0"/>
      </c:catAx>
      <c:valAx>
        <c:axId val="204134272"/>
        <c:scaling>
          <c:orientation val="minMax"/>
        </c:scaling>
        <c:delete val="0"/>
        <c:axPos val="l"/>
        <c:majorGridlines>
          <c:spPr>
            <a:ln w="9525" cap="flat" cmpd="sng" algn="ctr">
              <a:solidFill>
                <a:schemeClr val="bg1">
                  <a:lumMod val="95000"/>
                </a:schemeClr>
              </a:solidFill>
              <a:round/>
            </a:ln>
            <a:effectLst/>
          </c:spPr>
        </c:majorGridlines>
        <c:numFmt formatCode="_(&quot;$&quot;* #,##0_);_(&quot;$&quot;* \(#,##0\);_(&quot;$&quot;* 0;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132736"/>
        <c:crosses val="autoZero"/>
        <c:crossBetween val="between"/>
      </c:valAx>
      <c:spPr>
        <a:noFill/>
        <a:ln>
          <a:noFill/>
        </a:ln>
        <a:effectLst/>
      </c:spPr>
    </c:plotArea>
    <c:legend>
      <c:legendPos val="t"/>
      <c:legendEntry>
        <c:idx val="2"/>
        <c:delete val="1"/>
      </c:legendEntry>
      <c:layout>
        <c:manualLayout>
          <c:xMode val="edge"/>
          <c:yMode val="edge"/>
          <c:x val="0.66744580472577586"/>
          <c:y val="3.8115212326360434E-2"/>
          <c:w val="0.32691805012582587"/>
          <c:h val="6.8575974492688929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n-US" sz="1200" b="1" i="0" u="none" strike="noStrike" kern="1200" spc="0" baseline="0">
                <a:solidFill>
                  <a:sysClr val="windowText" lastClr="000000">
                    <a:lumMod val="50000"/>
                  </a:sysClr>
                </a:solidFill>
                <a:latin typeface="+mn-lt"/>
                <a:ea typeface="+mn-ea"/>
                <a:cs typeface="+mn-cs"/>
              </a:defRPr>
            </a:pPr>
            <a:r>
              <a:rPr lang="en-US" sz="1200" b="1" i="0" u="none" strike="noStrike" kern="1200" spc="0" baseline="0">
                <a:solidFill>
                  <a:sysClr val="windowText" lastClr="000000">
                    <a:lumMod val="50000"/>
                  </a:sysClr>
                </a:solidFill>
                <a:latin typeface="+mn-lt"/>
                <a:ea typeface="+mn-ea"/>
                <a:cs typeface="+mn-cs"/>
              </a:rPr>
              <a:t>Historical Sessions by Medium</a:t>
            </a:r>
          </a:p>
        </c:rich>
      </c:tx>
      <c:layout>
        <c:manualLayout>
          <c:xMode val="edge"/>
          <c:yMode val="edge"/>
          <c:x val="1.4244045985824084E-2"/>
          <c:y val="1.3888888888888888E-2"/>
        </c:manualLayout>
      </c:layout>
      <c:overlay val="0"/>
      <c:spPr>
        <a:noFill/>
        <a:ln>
          <a:noFill/>
        </a:ln>
        <a:effectLst/>
      </c:spPr>
    </c:title>
    <c:autoTitleDeleted val="0"/>
    <c:plotArea>
      <c:layout/>
      <c:areaChart>
        <c:grouping val="stacked"/>
        <c:varyColors val="0"/>
        <c:ser>
          <c:idx val="3"/>
          <c:order val="0"/>
          <c:tx>
            <c:strRef>
              <c:f>'AC Raw Data'!$P$32</c:f>
              <c:strCache>
                <c:ptCount val="1"/>
                <c:pt idx="0">
                  <c:v>Organic</c:v>
                </c:pt>
              </c:strCache>
            </c:strRef>
          </c:tx>
          <c:spPr>
            <a:solidFill>
              <a:schemeClr val="accent4"/>
            </a:solidFill>
            <a:ln>
              <a:noFill/>
            </a:ln>
            <a:effectLst/>
          </c:spPr>
          <c:cat>
            <c:numRef>
              <c:f>'AC Raw Data'!$L$33:$L$44</c:f>
              <c:numCache>
                <c:formatCode>mm/yy</c:formatCode>
                <c:ptCount val="12"/>
                <c:pt idx="0">
                  <c:v>41671</c:v>
                </c:pt>
                <c:pt idx="1">
                  <c:v>41699</c:v>
                </c:pt>
                <c:pt idx="2">
                  <c:v>41730</c:v>
                </c:pt>
                <c:pt idx="3">
                  <c:v>41760</c:v>
                </c:pt>
                <c:pt idx="4">
                  <c:v>41791</c:v>
                </c:pt>
                <c:pt idx="5">
                  <c:v>41821</c:v>
                </c:pt>
                <c:pt idx="6">
                  <c:v>41852</c:v>
                </c:pt>
                <c:pt idx="7">
                  <c:v>41883</c:v>
                </c:pt>
                <c:pt idx="8">
                  <c:v>41913</c:v>
                </c:pt>
                <c:pt idx="9">
                  <c:v>41944</c:v>
                </c:pt>
                <c:pt idx="10">
                  <c:v>41974</c:v>
                </c:pt>
                <c:pt idx="11">
                  <c:v>42005</c:v>
                </c:pt>
              </c:numCache>
            </c:numRef>
          </c:cat>
          <c:val>
            <c:numRef>
              <c:f>'AC Raw Data'!$P$33:$P$44</c:f>
              <c:numCache>
                <c:formatCode>_(* #,##0_);_(* \(#,##0\);_(* 0;_(@_)</c:formatCode>
                <c:ptCount val="12"/>
                <c:pt idx="0">
                  <c:v>15134</c:v>
                </c:pt>
                <c:pt idx="1">
                  <c:v>15721</c:v>
                </c:pt>
                <c:pt idx="2">
                  <c:v>14746</c:v>
                </c:pt>
                <c:pt idx="3">
                  <c:v>17659</c:v>
                </c:pt>
                <c:pt idx="4">
                  <c:v>22643</c:v>
                </c:pt>
                <c:pt idx="5">
                  <c:v>25797</c:v>
                </c:pt>
                <c:pt idx="6">
                  <c:v>28385</c:v>
                </c:pt>
                <c:pt idx="7">
                  <c:v>28997</c:v>
                </c:pt>
                <c:pt idx="8">
                  <c:v>25075</c:v>
                </c:pt>
                <c:pt idx="9">
                  <c:v>22786</c:v>
                </c:pt>
                <c:pt idx="10">
                  <c:v>20092</c:v>
                </c:pt>
                <c:pt idx="11">
                  <c:v>21047</c:v>
                </c:pt>
              </c:numCache>
            </c:numRef>
          </c:val>
        </c:ser>
        <c:ser>
          <c:idx val="1"/>
          <c:order val="1"/>
          <c:tx>
            <c:strRef>
              <c:f>'AC Raw Data'!$N$32</c:f>
              <c:strCache>
                <c:ptCount val="1"/>
                <c:pt idx="0">
                  <c:v>Direct</c:v>
                </c:pt>
              </c:strCache>
            </c:strRef>
          </c:tx>
          <c:spPr>
            <a:solidFill>
              <a:schemeClr val="accent2"/>
            </a:solidFill>
            <a:ln>
              <a:noFill/>
            </a:ln>
            <a:effectLst/>
          </c:spPr>
          <c:cat>
            <c:numRef>
              <c:f>'AC Raw Data'!$L$33:$L$44</c:f>
              <c:numCache>
                <c:formatCode>mm/yy</c:formatCode>
                <c:ptCount val="12"/>
                <c:pt idx="0">
                  <c:v>41671</c:v>
                </c:pt>
                <c:pt idx="1">
                  <c:v>41699</c:v>
                </c:pt>
                <c:pt idx="2">
                  <c:v>41730</c:v>
                </c:pt>
                <c:pt idx="3">
                  <c:v>41760</c:v>
                </c:pt>
                <c:pt idx="4">
                  <c:v>41791</c:v>
                </c:pt>
                <c:pt idx="5">
                  <c:v>41821</c:v>
                </c:pt>
                <c:pt idx="6">
                  <c:v>41852</c:v>
                </c:pt>
                <c:pt idx="7">
                  <c:v>41883</c:v>
                </c:pt>
                <c:pt idx="8">
                  <c:v>41913</c:v>
                </c:pt>
                <c:pt idx="9">
                  <c:v>41944</c:v>
                </c:pt>
                <c:pt idx="10">
                  <c:v>41974</c:v>
                </c:pt>
                <c:pt idx="11">
                  <c:v>42005</c:v>
                </c:pt>
              </c:numCache>
            </c:numRef>
          </c:cat>
          <c:val>
            <c:numRef>
              <c:f>'AC Raw Data'!$N$33:$N$44</c:f>
              <c:numCache>
                <c:formatCode>_(* #,##0_);_(* \(#,##0\);_(* 0;_(@_)</c:formatCode>
                <c:ptCount val="12"/>
                <c:pt idx="0">
                  <c:v>4814</c:v>
                </c:pt>
                <c:pt idx="1">
                  <c:v>4692</c:v>
                </c:pt>
                <c:pt idx="2">
                  <c:v>4998</c:v>
                </c:pt>
                <c:pt idx="3">
                  <c:v>6663</c:v>
                </c:pt>
                <c:pt idx="4">
                  <c:v>5263</c:v>
                </c:pt>
                <c:pt idx="5">
                  <c:v>5100</c:v>
                </c:pt>
                <c:pt idx="6">
                  <c:v>5934</c:v>
                </c:pt>
                <c:pt idx="7">
                  <c:v>5851</c:v>
                </c:pt>
                <c:pt idx="8">
                  <c:v>4801</c:v>
                </c:pt>
                <c:pt idx="9">
                  <c:v>20805</c:v>
                </c:pt>
                <c:pt idx="10">
                  <c:v>7284</c:v>
                </c:pt>
                <c:pt idx="11">
                  <c:v>6716</c:v>
                </c:pt>
              </c:numCache>
            </c:numRef>
          </c:val>
        </c:ser>
        <c:ser>
          <c:idx val="2"/>
          <c:order val="2"/>
          <c:tx>
            <c:strRef>
              <c:f>'AC Raw Data'!$O$32</c:f>
              <c:strCache>
                <c:ptCount val="1"/>
                <c:pt idx="0">
                  <c:v>Email</c:v>
                </c:pt>
              </c:strCache>
            </c:strRef>
          </c:tx>
          <c:spPr>
            <a:solidFill>
              <a:schemeClr val="accent3"/>
            </a:solidFill>
            <a:ln>
              <a:noFill/>
            </a:ln>
            <a:effectLst/>
          </c:spPr>
          <c:cat>
            <c:numRef>
              <c:f>'AC Raw Data'!$L$33:$L$44</c:f>
              <c:numCache>
                <c:formatCode>mm/yy</c:formatCode>
                <c:ptCount val="12"/>
                <c:pt idx="0">
                  <c:v>41671</c:v>
                </c:pt>
                <c:pt idx="1">
                  <c:v>41699</c:v>
                </c:pt>
                <c:pt idx="2">
                  <c:v>41730</c:v>
                </c:pt>
                <c:pt idx="3">
                  <c:v>41760</c:v>
                </c:pt>
                <c:pt idx="4">
                  <c:v>41791</c:v>
                </c:pt>
                <c:pt idx="5">
                  <c:v>41821</c:v>
                </c:pt>
                <c:pt idx="6">
                  <c:v>41852</c:v>
                </c:pt>
                <c:pt idx="7">
                  <c:v>41883</c:v>
                </c:pt>
                <c:pt idx="8">
                  <c:v>41913</c:v>
                </c:pt>
                <c:pt idx="9">
                  <c:v>41944</c:v>
                </c:pt>
                <c:pt idx="10">
                  <c:v>41974</c:v>
                </c:pt>
                <c:pt idx="11">
                  <c:v>42005</c:v>
                </c:pt>
              </c:numCache>
            </c:numRef>
          </c:cat>
          <c:val>
            <c:numRef>
              <c:f>'AC Raw Data'!$O$33:$O$44</c:f>
              <c:numCache>
                <c:formatCode>_(* #,##0_);_(* \(#,##0\);_(* 0;_(@_)</c:formatCode>
                <c:ptCount val="12"/>
                <c:pt idx="0">
                  <c:v>0</c:v>
                </c:pt>
                <c:pt idx="1">
                  <c:v>0</c:v>
                </c:pt>
                <c:pt idx="2">
                  <c:v>0</c:v>
                </c:pt>
                <c:pt idx="3">
                  <c:v>0</c:v>
                </c:pt>
                <c:pt idx="4">
                  <c:v>0</c:v>
                </c:pt>
                <c:pt idx="5">
                  <c:v>0</c:v>
                </c:pt>
                <c:pt idx="6">
                  <c:v>0</c:v>
                </c:pt>
                <c:pt idx="7">
                  <c:v>0</c:v>
                </c:pt>
                <c:pt idx="8">
                  <c:v>204</c:v>
                </c:pt>
                <c:pt idx="9">
                  <c:v>9</c:v>
                </c:pt>
                <c:pt idx="10">
                  <c:v>1</c:v>
                </c:pt>
                <c:pt idx="11">
                  <c:v>8</c:v>
                </c:pt>
              </c:numCache>
            </c:numRef>
          </c:val>
        </c:ser>
        <c:ser>
          <c:idx val="0"/>
          <c:order val="3"/>
          <c:tx>
            <c:strRef>
              <c:f>'AC Raw Data'!$M$32</c:f>
              <c:strCache>
                <c:ptCount val="1"/>
                <c:pt idx="0">
                  <c:v>CPC</c:v>
                </c:pt>
              </c:strCache>
            </c:strRef>
          </c:tx>
          <c:spPr>
            <a:solidFill>
              <a:schemeClr val="accent1"/>
            </a:solidFill>
            <a:ln>
              <a:noFill/>
            </a:ln>
            <a:effectLst/>
          </c:spPr>
          <c:cat>
            <c:numRef>
              <c:f>'AC Raw Data'!$L$33:$L$44</c:f>
              <c:numCache>
                <c:formatCode>mm/yy</c:formatCode>
                <c:ptCount val="12"/>
                <c:pt idx="0">
                  <c:v>41671</c:v>
                </c:pt>
                <c:pt idx="1">
                  <c:v>41699</c:v>
                </c:pt>
                <c:pt idx="2">
                  <c:v>41730</c:v>
                </c:pt>
                <c:pt idx="3">
                  <c:v>41760</c:v>
                </c:pt>
                <c:pt idx="4">
                  <c:v>41791</c:v>
                </c:pt>
                <c:pt idx="5">
                  <c:v>41821</c:v>
                </c:pt>
                <c:pt idx="6">
                  <c:v>41852</c:v>
                </c:pt>
                <c:pt idx="7">
                  <c:v>41883</c:v>
                </c:pt>
                <c:pt idx="8">
                  <c:v>41913</c:v>
                </c:pt>
                <c:pt idx="9">
                  <c:v>41944</c:v>
                </c:pt>
                <c:pt idx="10">
                  <c:v>41974</c:v>
                </c:pt>
                <c:pt idx="11">
                  <c:v>42005</c:v>
                </c:pt>
              </c:numCache>
            </c:numRef>
          </c:cat>
          <c:val>
            <c:numRef>
              <c:f>'AC Raw Data'!$M$33:$M$44</c:f>
              <c:numCache>
                <c:formatCode>_(* #,##0_);_(* \(#,##0\);_(* 0;_(@_)</c:formatCode>
                <c:ptCount val="12"/>
                <c:pt idx="0">
                  <c:v>5286</c:v>
                </c:pt>
                <c:pt idx="1">
                  <c:v>5726</c:v>
                </c:pt>
                <c:pt idx="2">
                  <c:v>5222</c:v>
                </c:pt>
                <c:pt idx="3">
                  <c:v>4730</c:v>
                </c:pt>
                <c:pt idx="4">
                  <c:v>4334</c:v>
                </c:pt>
                <c:pt idx="5">
                  <c:v>4528</c:v>
                </c:pt>
                <c:pt idx="6">
                  <c:v>4590</c:v>
                </c:pt>
                <c:pt idx="7">
                  <c:v>4387</c:v>
                </c:pt>
                <c:pt idx="8">
                  <c:v>5526</c:v>
                </c:pt>
                <c:pt idx="9">
                  <c:v>4711</c:v>
                </c:pt>
                <c:pt idx="10">
                  <c:v>5644</c:v>
                </c:pt>
                <c:pt idx="11">
                  <c:v>6705</c:v>
                </c:pt>
              </c:numCache>
            </c:numRef>
          </c:val>
        </c:ser>
        <c:ser>
          <c:idx val="4"/>
          <c:order val="4"/>
          <c:tx>
            <c:strRef>
              <c:f>'AC Raw Data'!$Q$32</c:f>
              <c:strCache>
                <c:ptCount val="1"/>
                <c:pt idx="0">
                  <c:v>Other</c:v>
                </c:pt>
              </c:strCache>
            </c:strRef>
          </c:tx>
          <c:spPr>
            <a:solidFill>
              <a:schemeClr val="accent5"/>
            </a:solidFill>
            <a:ln>
              <a:noFill/>
            </a:ln>
            <a:effectLst/>
          </c:spPr>
          <c:cat>
            <c:numRef>
              <c:f>'AC Raw Data'!$L$33:$L$44</c:f>
              <c:numCache>
                <c:formatCode>mm/yy</c:formatCode>
                <c:ptCount val="12"/>
                <c:pt idx="0">
                  <c:v>41671</c:v>
                </c:pt>
                <c:pt idx="1">
                  <c:v>41699</c:v>
                </c:pt>
                <c:pt idx="2">
                  <c:v>41730</c:v>
                </c:pt>
                <c:pt idx="3">
                  <c:v>41760</c:v>
                </c:pt>
                <c:pt idx="4">
                  <c:v>41791</c:v>
                </c:pt>
                <c:pt idx="5">
                  <c:v>41821</c:v>
                </c:pt>
                <c:pt idx="6">
                  <c:v>41852</c:v>
                </c:pt>
                <c:pt idx="7">
                  <c:v>41883</c:v>
                </c:pt>
                <c:pt idx="8">
                  <c:v>41913</c:v>
                </c:pt>
                <c:pt idx="9">
                  <c:v>41944</c:v>
                </c:pt>
                <c:pt idx="10">
                  <c:v>41974</c:v>
                </c:pt>
                <c:pt idx="11">
                  <c:v>42005</c:v>
                </c:pt>
              </c:numCache>
            </c:numRef>
          </c:cat>
          <c:val>
            <c:numRef>
              <c:f>'AC Raw Data'!$Q$33:$Q$44</c:f>
              <c:numCache>
                <c:formatCode>_(* #,##0_);_(* \(#,##0\);_(* 0;_(@_)</c:formatCode>
                <c:ptCount val="12"/>
                <c:pt idx="0">
                  <c:v>0</c:v>
                </c:pt>
                <c:pt idx="1">
                  <c:v>1</c:v>
                </c:pt>
                <c:pt idx="2">
                  <c:v>0</c:v>
                </c:pt>
                <c:pt idx="3">
                  <c:v>0</c:v>
                </c:pt>
                <c:pt idx="4">
                  <c:v>1</c:v>
                </c:pt>
                <c:pt idx="5">
                  <c:v>0</c:v>
                </c:pt>
                <c:pt idx="6">
                  <c:v>0</c:v>
                </c:pt>
                <c:pt idx="7">
                  <c:v>1</c:v>
                </c:pt>
                <c:pt idx="8">
                  <c:v>7</c:v>
                </c:pt>
                <c:pt idx="9">
                  <c:v>3</c:v>
                </c:pt>
                <c:pt idx="10">
                  <c:v>7</c:v>
                </c:pt>
                <c:pt idx="11">
                  <c:v>13</c:v>
                </c:pt>
              </c:numCache>
            </c:numRef>
          </c:val>
        </c:ser>
        <c:dLbls>
          <c:showLegendKey val="0"/>
          <c:showVal val="0"/>
          <c:showCatName val="0"/>
          <c:showSerName val="0"/>
          <c:showPercent val="0"/>
          <c:showBubbleSize val="0"/>
        </c:dLbls>
        <c:axId val="204240384"/>
        <c:axId val="204241920"/>
      </c:areaChart>
      <c:dateAx>
        <c:axId val="204240384"/>
        <c:scaling>
          <c:orientation val="minMax"/>
        </c:scaling>
        <c:delete val="0"/>
        <c:axPos val="b"/>
        <c:numFmt formatCode="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241920"/>
        <c:crosses val="autoZero"/>
        <c:auto val="1"/>
        <c:lblOffset val="100"/>
        <c:baseTimeUnit val="months"/>
      </c:dateAx>
      <c:valAx>
        <c:axId val="204241920"/>
        <c:scaling>
          <c:orientation val="minMax"/>
        </c:scaling>
        <c:delete val="0"/>
        <c:axPos val="l"/>
        <c:numFmt formatCode="_(* #,##0_);_(* \(#,##0\);_(* 0;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240384"/>
        <c:crosses val="autoZero"/>
        <c:crossBetween val="midCat"/>
      </c:valAx>
      <c:spPr>
        <a:noFill/>
        <a:ln>
          <a:noFill/>
        </a:ln>
        <a:effectLst/>
      </c:spPr>
    </c:plotArea>
    <c:legend>
      <c:legendPos val="b"/>
      <c:layout>
        <c:manualLayout>
          <c:xMode val="edge"/>
          <c:yMode val="edge"/>
          <c:x val="0.48701069169096495"/>
          <c:y val="2.2099008457276175E-2"/>
          <c:w val="0.4719799320741539"/>
          <c:h val="7.9752843394575682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650569676086031E-2"/>
          <c:y val="0.19549358413531642"/>
          <c:w val="0.89020620990420496"/>
          <c:h val="0.69362678623505392"/>
        </c:manualLayout>
      </c:layout>
      <c:barChart>
        <c:barDir val="col"/>
        <c:grouping val="stacked"/>
        <c:varyColors val="0"/>
        <c:ser>
          <c:idx val="0"/>
          <c:order val="0"/>
          <c:tx>
            <c:strRef>
              <c:f>'AC Raw Data'!$BF$7</c:f>
              <c:strCache>
                <c:ptCount val="1"/>
              </c:strCache>
            </c:strRef>
          </c:tx>
          <c:invertIfNegative val="0"/>
          <c:cat>
            <c:multiLvlStrRef>
              <c:f>[0]!Social_01_Month</c:f>
            </c:multiLvlStrRef>
          </c:cat>
          <c:val>
            <c:numRef>
              <c:f>[0]!Social_02_Google</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ser>
          <c:idx val="1"/>
          <c:order val="1"/>
          <c:tx>
            <c:strRef>
              <c:f>'AC Raw Data'!$BG$7</c:f>
              <c:strCache>
                <c:ptCount val="1"/>
              </c:strCache>
            </c:strRef>
          </c:tx>
          <c:invertIfNegative val="0"/>
          <c:cat>
            <c:multiLvlStrRef>
              <c:f>[0]!Social_01_Month</c:f>
            </c:multiLvlStrRef>
          </c:cat>
          <c:val>
            <c:numRef>
              <c:f>[0]!Social_03_Twitter</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ser>
          <c:idx val="2"/>
          <c:order val="2"/>
          <c:tx>
            <c:strRef>
              <c:f>'AC Raw Data'!$BH$7</c:f>
              <c:strCache>
                <c:ptCount val="1"/>
              </c:strCache>
            </c:strRef>
          </c:tx>
          <c:invertIfNegative val="0"/>
          <c:cat>
            <c:multiLvlStrRef>
              <c:f>[0]!Social_01_Month</c:f>
            </c:multiLvlStrRef>
          </c:cat>
          <c:val>
            <c:numRef>
              <c:f>[0]!Social_04_Facebook</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ser>
          <c:idx val="3"/>
          <c:order val="3"/>
          <c:tx>
            <c:strRef>
              <c:f>'AC Raw Data'!$BI$7</c:f>
              <c:strCache>
                <c:ptCount val="1"/>
              </c:strCache>
            </c:strRef>
          </c:tx>
          <c:invertIfNegative val="0"/>
          <c:cat>
            <c:multiLvlStrRef>
              <c:f>[0]!Social_01_Month</c:f>
            </c:multiLvlStrRef>
          </c:cat>
          <c:val>
            <c:numRef>
              <c:f>[0]!Social_05_LinkedIn</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ser>
          <c:idx val="4"/>
          <c:order val="4"/>
          <c:tx>
            <c:strRef>
              <c:f>'AC Raw Data'!$BJ$7</c:f>
              <c:strCache>
                <c:ptCount val="1"/>
              </c:strCache>
            </c:strRef>
          </c:tx>
          <c:invertIfNegative val="0"/>
          <c:cat>
            <c:multiLvlStrRef>
              <c:f>[0]!Social_01_Month</c:f>
            </c:multiLvlStrRef>
          </c:cat>
          <c:val>
            <c:numRef>
              <c:f>[0]!Social_06_Tumblr</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ser>
          <c:idx val="5"/>
          <c:order val="5"/>
          <c:tx>
            <c:strRef>
              <c:f>'AC Raw Data'!$BK$7</c:f>
              <c:strCache>
                <c:ptCount val="1"/>
              </c:strCache>
            </c:strRef>
          </c:tx>
          <c:invertIfNegative val="0"/>
          <c:cat>
            <c:multiLvlStrRef>
              <c:f>[0]!Social_01_Month</c:f>
            </c:multiLvlStrRef>
          </c:cat>
          <c:val>
            <c:numRef>
              <c:f>[0]!Social_07_Pinterest</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ser>
          <c:idx val="6"/>
          <c:order val="6"/>
          <c:tx>
            <c:strRef>
              <c:f>'AC Raw Data'!$BL$7</c:f>
              <c:strCache>
                <c:ptCount val="1"/>
              </c:strCache>
            </c:strRef>
          </c:tx>
          <c:invertIfNegative val="0"/>
          <c:cat>
            <c:multiLvlStrRef>
              <c:f>[0]!Social_01_Month</c:f>
            </c:multiLvlStrRef>
          </c:cat>
          <c:val>
            <c:numRef>
              <c:f>[0]!Social_08_Instagram</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dLbls>
          <c:showLegendKey val="0"/>
          <c:showVal val="0"/>
          <c:showCatName val="0"/>
          <c:showSerName val="0"/>
          <c:showPercent val="0"/>
          <c:showBubbleSize val="0"/>
        </c:dLbls>
        <c:gapWidth val="150"/>
        <c:overlap val="100"/>
        <c:axId val="204314880"/>
        <c:axId val="204316672"/>
      </c:barChart>
      <c:lineChart>
        <c:grouping val="standard"/>
        <c:varyColors val="0"/>
        <c:ser>
          <c:idx val="7"/>
          <c:order val="7"/>
          <c:tx>
            <c:strRef>
              <c:f>'AC Raw Data'!$BM$7</c:f>
              <c:strCache>
                <c:ptCount val="1"/>
              </c:strCache>
            </c:strRef>
          </c:tx>
          <c:spPr>
            <a:ln w="25400">
              <a:solidFill>
                <a:srgbClr val="80C000"/>
              </a:solidFill>
            </a:ln>
          </c:spPr>
          <c:marker>
            <c:symbol val="none"/>
          </c:marker>
          <c:cat>
            <c:multiLvlStrRef>
              <c:f>[0]!Social_01_Month</c:f>
            </c:multiLvlStrRef>
          </c:cat>
          <c:val>
            <c:numRef>
              <c:f>[0]!Social_09_MoM</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ser>
        <c:ser>
          <c:idx val="8"/>
          <c:order val="8"/>
          <c:tx>
            <c:strRef>
              <c:f>'AC Raw Data'!$BN$7</c:f>
              <c:strCache>
                <c:ptCount val="1"/>
              </c:strCache>
            </c:strRef>
          </c:tx>
          <c:spPr>
            <a:ln w="25400">
              <a:solidFill>
                <a:srgbClr val="FFA500"/>
              </a:solidFill>
            </a:ln>
          </c:spPr>
          <c:marker>
            <c:symbol val="none"/>
          </c:marker>
          <c:cat>
            <c:multiLvlStrRef>
              <c:f>[0]!Social_01_Month</c:f>
            </c:multiLvlStrRef>
          </c:cat>
          <c:val>
            <c:numRef>
              <c:f>[0]!Social_10_YoY</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ser>
        <c:dLbls>
          <c:showLegendKey val="0"/>
          <c:showVal val="0"/>
          <c:showCatName val="0"/>
          <c:showSerName val="0"/>
          <c:showPercent val="0"/>
          <c:showBubbleSize val="0"/>
        </c:dLbls>
        <c:marker val="1"/>
        <c:smooth val="0"/>
        <c:axId val="204319744"/>
        <c:axId val="204318208"/>
      </c:lineChart>
      <c:catAx>
        <c:axId val="204314880"/>
        <c:scaling>
          <c:orientation val="minMax"/>
        </c:scaling>
        <c:delete val="0"/>
        <c:axPos val="b"/>
        <c:numFmt formatCode="mm/yy" sourceLinked="1"/>
        <c:majorTickMark val="none"/>
        <c:minorTickMark val="none"/>
        <c:tickLblPos val="nextTo"/>
        <c:txPr>
          <a:bodyPr/>
          <a:lstStyle/>
          <a:p>
            <a:pPr>
              <a:defRPr sz="900"/>
            </a:pPr>
            <a:endParaRPr lang="en-US"/>
          </a:p>
        </c:txPr>
        <c:crossAx val="204316672"/>
        <c:crosses val="autoZero"/>
        <c:auto val="1"/>
        <c:lblAlgn val="ctr"/>
        <c:lblOffset val="100"/>
        <c:noMultiLvlLbl val="1"/>
      </c:catAx>
      <c:valAx>
        <c:axId val="204316672"/>
        <c:scaling>
          <c:orientation val="minMax"/>
        </c:scaling>
        <c:delete val="0"/>
        <c:axPos val="l"/>
        <c:majorGridlines>
          <c:spPr>
            <a:ln>
              <a:solidFill>
                <a:schemeClr val="bg2"/>
              </a:solidFill>
            </a:ln>
          </c:spPr>
        </c:majorGridlines>
        <c:numFmt formatCode="#,##0" sourceLinked="1"/>
        <c:majorTickMark val="out"/>
        <c:minorTickMark val="none"/>
        <c:tickLblPos val="nextTo"/>
        <c:crossAx val="204314880"/>
        <c:crosses val="autoZero"/>
        <c:crossBetween val="between"/>
      </c:valAx>
      <c:valAx>
        <c:axId val="204318208"/>
        <c:scaling>
          <c:orientation val="minMax"/>
        </c:scaling>
        <c:delete val="0"/>
        <c:axPos val="r"/>
        <c:numFmt formatCode="0%" sourceLinked="1"/>
        <c:majorTickMark val="out"/>
        <c:minorTickMark val="none"/>
        <c:tickLblPos val="nextTo"/>
        <c:crossAx val="204319744"/>
        <c:crosses val="max"/>
        <c:crossBetween val="between"/>
      </c:valAx>
      <c:catAx>
        <c:axId val="204319744"/>
        <c:scaling>
          <c:orientation val="minMax"/>
        </c:scaling>
        <c:delete val="1"/>
        <c:axPos val="b"/>
        <c:numFmt formatCode="mm/yy" sourceLinked="1"/>
        <c:majorTickMark val="out"/>
        <c:minorTickMark val="none"/>
        <c:tickLblPos val="nextTo"/>
        <c:crossAx val="204318208"/>
        <c:crosses val="autoZero"/>
        <c:auto val="1"/>
        <c:lblAlgn val="ctr"/>
        <c:lblOffset val="100"/>
        <c:noMultiLvlLbl val="1"/>
      </c:catAx>
    </c:plotArea>
    <c:legend>
      <c:legendPos val="t"/>
      <c:legendEntry>
        <c:idx val="7"/>
        <c:delete val="1"/>
      </c:legendEntry>
      <c:legendEntry>
        <c:idx val="8"/>
        <c:delete val="1"/>
      </c:legendEntry>
      <c:layout>
        <c:manualLayout>
          <c:xMode val="edge"/>
          <c:yMode val="edge"/>
          <c:x val="0.15887713136718118"/>
          <c:y val="2.7777777777777776E-2"/>
          <c:w val="0.81268934326763387"/>
          <c:h val="7.9752843394575668E-2"/>
        </c:manualLayout>
      </c:layout>
      <c:overlay val="0"/>
      <c:txPr>
        <a:bodyPr/>
        <a:lstStyle/>
        <a:p>
          <a:pPr>
            <a:defRPr>
              <a:solidFill>
                <a:schemeClr val="bg2">
                  <a:lumMod val="50000"/>
                </a:schemeClr>
              </a:solidFill>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b="1" i="0" u="none" strike="noStrike" kern="1200" spc="0" baseline="0">
                <a:solidFill>
                  <a:sysClr val="windowText" lastClr="000000">
                    <a:lumMod val="65000"/>
                    <a:lumOff val="35000"/>
                  </a:sysClr>
                </a:solidFill>
                <a:latin typeface="+mn-lt"/>
                <a:ea typeface="+mn-ea"/>
                <a:cs typeface="+mn-cs"/>
              </a:rPr>
              <a:t>Revenue</a:t>
            </a:r>
            <a:r>
              <a:rPr lang="en-US"/>
              <a:t> </a:t>
            </a:r>
            <a:r>
              <a:rPr lang="en-US" sz="1200" b="1" i="0" u="none" strike="noStrike" kern="1200" spc="0" baseline="0">
                <a:solidFill>
                  <a:sysClr val="windowText" lastClr="000000">
                    <a:lumMod val="65000"/>
                    <a:lumOff val="35000"/>
                  </a:sysClr>
                </a:solidFill>
                <a:latin typeface="+mn-lt"/>
                <a:ea typeface="+mn-ea"/>
                <a:cs typeface="+mn-cs"/>
              </a:rPr>
              <a:t>by First Click, Last Click, and All Assists</a:t>
            </a:r>
          </a:p>
        </c:rich>
      </c:tx>
      <c:layout>
        <c:manualLayout>
          <c:xMode val="edge"/>
          <c:yMode val="edge"/>
          <c:x val="2.4262406324879362E-3"/>
          <c:y val="3.5928076005830659E-2"/>
        </c:manualLayout>
      </c:layout>
      <c:overlay val="0"/>
      <c:spPr>
        <a:noFill/>
        <a:ln>
          <a:noFill/>
        </a:ln>
        <a:effectLst/>
      </c:spPr>
    </c:title>
    <c:autoTitleDeleted val="0"/>
    <c:plotArea>
      <c:layout>
        <c:manualLayout>
          <c:layoutTarget val="inner"/>
          <c:xMode val="edge"/>
          <c:yMode val="edge"/>
          <c:x val="0.15125307449776326"/>
          <c:y val="0.21615987339817816"/>
          <c:w val="0.77986860133049407"/>
          <c:h val="0.67499189439555352"/>
        </c:manualLayout>
      </c:layout>
      <c:barChart>
        <c:barDir val="bar"/>
        <c:grouping val="clustered"/>
        <c:varyColors val="0"/>
        <c:ser>
          <c:idx val="2"/>
          <c:order val="0"/>
          <c:tx>
            <c:strRef>
              <c:f>'AC Calculated Data'!$K$13</c:f>
              <c:strCache>
                <c:ptCount val="1"/>
                <c:pt idx="0">
                  <c:v>First Click</c:v>
                </c:pt>
              </c:strCache>
            </c:strRef>
          </c:tx>
          <c:spPr>
            <a:solidFill>
              <a:schemeClr val="accent3"/>
            </a:solidFill>
            <a:ln>
              <a:noFill/>
            </a:ln>
            <a:effectLst/>
          </c:spPr>
          <c:invertIfNegative val="0"/>
          <c:cat>
            <c:strRef>
              <c:f>'AC Calculated Data'!$J$14:$J$21</c:f>
              <c:strCache>
                <c:ptCount val="8"/>
                <c:pt idx="0">
                  <c:v>(not set)</c:v>
                </c:pt>
                <c:pt idx="1">
                  <c:v>Email</c:v>
                </c:pt>
                <c:pt idx="2">
                  <c:v>Social Network</c:v>
                </c:pt>
                <c:pt idx="3">
                  <c:v>Display</c:v>
                </c:pt>
                <c:pt idx="4">
                  <c:v>Referral</c:v>
                </c:pt>
                <c:pt idx="5">
                  <c:v>Direct</c:v>
                </c:pt>
                <c:pt idx="6">
                  <c:v>Paid Search</c:v>
                </c:pt>
                <c:pt idx="7">
                  <c:v>Organic Search</c:v>
                </c:pt>
              </c:strCache>
            </c:strRef>
          </c:cat>
          <c:val>
            <c:numRef>
              <c:f>'AC Calculated Data'!$K$14:$K$21</c:f>
              <c:numCache>
                <c:formatCode>_("$"* #,##0_);_("$"* \(#,##0\);_("$"* 0_);_(@_)</c:formatCode>
                <c:ptCount val="8"/>
                <c:pt idx="0">
                  <c:v>0</c:v>
                </c:pt>
                <c:pt idx="1">
                  <c:v>0</c:v>
                </c:pt>
                <c:pt idx="2">
                  <c:v>1</c:v>
                </c:pt>
                <c:pt idx="3">
                  <c:v>6</c:v>
                </c:pt>
                <c:pt idx="4">
                  <c:v>34</c:v>
                </c:pt>
                <c:pt idx="5">
                  <c:v>95</c:v>
                </c:pt>
                <c:pt idx="6">
                  <c:v>199</c:v>
                </c:pt>
                <c:pt idx="7">
                  <c:v>623</c:v>
                </c:pt>
              </c:numCache>
            </c:numRef>
          </c:val>
          <c:extLst/>
        </c:ser>
        <c:ser>
          <c:idx val="0"/>
          <c:order val="1"/>
          <c:tx>
            <c:strRef>
              <c:f>'AC Calculated Data'!$L$13</c:f>
              <c:strCache>
                <c:ptCount val="1"/>
                <c:pt idx="0">
                  <c:v>Last Click</c:v>
                </c:pt>
              </c:strCache>
            </c:strRef>
          </c:tx>
          <c:spPr>
            <a:solidFill>
              <a:schemeClr val="accent2"/>
            </a:solidFill>
            <a:ln>
              <a:noFill/>
            </a:ln>
            <a:effectLst/>
          </c:spPr>
          <c:invertIfNegative val="0"/>
          <c:cat>
            <c:strRef>
              <c:f>'AC Calculated Data'!$J$14:$J$21</c:f>
              <c:strCache>
                <c:ptCount val="8"/>
                <c:pt idx="0">
                  <c:v>(not set)</c:v>
                </c:pt>
                <c:pt idx="1">
                  <c:v>Email</c:v>
                </c:pt>
                <c:pt idx="2">
                  <c:v>Social Network</c:v>
                </c:pt>
                <c:pt idx="3">
                  <c:v>Display</c:v>
                </c:pt>
                <c:pt idx="4">
                  <c:v>Referral</c:v>
                </c:pt>
                <c:pt idx="5">
                  <c:v>Direct</c:v>
                </c:pt>
                <c:pt idx="6">
                  <c:v>Paid Search</c:v>
                </c:pt>
                <c:pt idx="7">
                  <c:v>Organic Search</c:v>
                </c:pt>
              </c:strCache>
            </c:strRef>
          </c:cat>
          <c:val>
            <c:numRef>
              <c:f>'AC Calculated Data'!$L$14:$L$21</c:f>
              <c:numCache>
                <c:formatCode>_("$"* #,##0_);_("$"* \(#,##0\);_("$"* 0_);_(@_)</c:formatCode>
                <c:ptCount val="8"/>
                <c:pt idx="0">
                  <c:v>#N/A</c:v>
                </c:pt>
                <c:pt idx="1">
                  <c:v>#N/A</c:v>
                </c:pt>
                <c:pt idx="2">
                  <c:v>#N/A</c:v>
                </c:pt>
                <c:pt idx="3">
                  <c:v>#N/A</c:v>
                </c:pt>
                <c:pt idx="4">
                  <c:v>#N/A</c:v>
                </c:pt>
                <c:pt idx="5">
                  <c:v>#N/A</c:v>
                </c:pt>
                <c:pt idx="6">
                  <c:v>#N/A</c:v>
                </c:pt>
                <c:pt idx="7">
                  <c:v>#N/A</c:v>
                </c:pt>
              </c:numCache>
            </c:numRef>
          </c:val>
          <c:extLst/>
        </c:ser>
        <c:ser>
          <c:idx val="1"/>
          <c:order val="2"/>
          <c:tx>
            <c:strRef>
              <c:f>'AC Calculated Data'!$M$13</c:f>
              <c:strCache>
                <c:ptCount val="1"/>
                <c:pt idx="0">
                  <c:v>Assist</c:v>
                </c:pt>
              </c:strCache>
            </c:strRef>
          </c:tx>
          <c:spPr>
            <a:solidFill>
              <a:schemeClr val="accent1"/>
            </a:solidFill>
            <a:ln>
              <a:noFill/>
            </a:ln>
            <a:effectLst/>
          </c:spPr>
          <c:invertIfNegative val="0"/>
          <c:cat>
            <c:strRef>
              <c:f>'AC Calculated Data'!$J$14:$J$21</c:f>
              <c:strCache>
                <c:ptCount val="8"/>
                <c:pt idx="0">
                  <c:v>(not set)</c:v>
                </c:pt>
                <c:pt idx="1">
                  <c:v>Email</c:v>
                </c:pt>
                <c:pt idx="2">
                  <c:v>Social Network</c:v>
                </c:pt>
                <c:pt idx="3">
                  <c:v>Display</c:v>
                </c:pt>
                <c:pt idx="4">
                  <c:v>Referral</c:v>
                </c:pt>
                <c:pt idx="5">
                  <c:v>Direct</c:v>
                </c:pt>
                <c:pt idx="6">
                  <c:v>Paid Search</c:v>
                </c:pt>
                <c:pt idx="7">
                  <c:v>Organic Search</c:v>
                </c:pt>
              </c:strCache>
            </c:strRef>
          </c:cat>
          <c:val>
            <c:numRef>
              <c:f>'AC Calculated Data'!$M$14:$M$21</c:f>
              <c:numCache>
                <c:formatCode>_("$"* #,##0_);_("$"* \(#,##0\);_("$"* 0_);_(@_)</c:formatCode>
                <c:ptCount val="8"/>
                <c:pt idx="0">
                  <c:v>#N/A</c:v>
                </c:pt>
                <c:pt idx="1">
                  <c:v>#N/A</c:v>
                </c:pt>
                <c:pt idx="2">
                  <c:v>#N/A</c:v>
                </c:pt>
                <c:pt idx="3">
                  <c:v>#N/A</c:v>
                </c:pt>
                <c:pt idx="4">
                  <c:v>#N/A</c:v>
                </c:pt>
                <c:pt idx="5">
                  <c:v>#N/A</c:v>
                </c:pt>
                <c:pt idx="6">
                  <c:v>#N/A</c:v>
                </c:pt>
                <c:pt idx="7">
                  <c:v>#N/A</c:v>
                </c:pt>
              </c:numCache>
            </c:numRef>
          </c:val>
          <c:extLst/>
        </c:ser>
        <c:dLbls>
          <c:showLegendKey val="0"/>
          <c:showVal val="0"/>
          <c:showCatName val="0"/>
          <c:showSerName val="0"/>
          <c:showPercent val="0"/>
          <c:showBubbleSize val="0"/>
        </c:dLbls>
        <c:gapWidth val="126"/>
        <c:overlap val="97"/>
        <c:axId val="204801920"/>
        <c:axId val="204803456"/>
      </c:barChart>
      <c:catAx>
        <c:axId val="2048019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803456"/>
        <c:crosses val="autoZero"/>
        <c:auto val="1"/>
        <c:lblAlgn val="ctr"/>
        <c:lblOffset val="100"/>
        <c:noMultiLvlLbl val="0"/>
      </c:catAx>
      <c:valAx>
        <c:axId val="204803456"/>
        <c:scaling>
          <c:orientation val="minMax"/>
        </c:scaling>
        <c:delete val="0"/>
        <c:axPos val="b"/>
        <c:majorGridlines>
          <c:spPr>
            <a:ln w="9525" cap="flat" cmpd="sng" algn="ctr">
              <a:solidFill>
                <a:schemeClr val="bg1">
                  <a:lumMod val="95000"/>
                </a:schemeClr>
              </a:solidFill>
              <a:round/>
            </a:ln>
            <a:effectLst/>
          </c:spPr>
        </c:majorGridlines>
        <c:numFmt formatCode="_(&quot;$&quot;* #,##0_);_(&quot;$&quot;* \(#,##0\);_(&quot;$&quot;* 0_);_(@_)" sourceLinked="1"/>
        <c:majorTickMark val="cross"/>
        <c:minorTickMark val="none"/>
        <c:tickLblPos val="nextTo"/>
        <c:spPr>
          <a:noFill/>
          <a:ln>
            <a:solidFill>
              <a:schemeClr val="bg1">
                <a:lumMod val="8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801920"/>
        <c:crosses val="autoZero"/>
        <c:crossBetween val="between"/>
      </c:valAx>
      <c:spPr>
        <a:noFill/>
        <a:ln>
          <a:noFill/>
        </a:ln>
        <a:effectLst/>
      </c:spPr>
    </c:plotArea>
    <c:legend>
      <c:legendPos val="t"/>
      <c:layout>
        <c:manualLayout>
          <c:xMode val="edge"/>
          <c:yMode val="edge"/>
          <c:x val="0.60130436330309012"/>
          <c:y val="4.6015671398739397E-2"/>
          <c:w val="0.34164626941498211"/>
          <c:h val="6.835960141219890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Scroll" dx="22" fmlaLink="'AC Calculated Data'!$B$8" horiz="1" max="25" min="1" page="12" val="25"/>
</file>

<file path=xl/ctrlProps/ctrlProp10.xml><?xml version="1.0" encoding="utf-8"?>
<formControlPr xmlns="http://schemas.microsoft.com/office/spreadsheetml/2009/9/main" objectType="Radio" lockText="1"/>
</file>

<file path=xl/ctrlProps/ctrlProp11.xml><?xml version="1.0" encoding="utf-8"?>
<formControlPr xmlns="http://schemas.microsoft.com/office/spreadsheetml/2009/9/main" objectType="Radio" lockText="1"/>
</file>

<file path=xl/ctrlProps/ctrlProp2.xml><?xml version="1.0" encoding="utf-8"?>
<formControlPr xmlns="http://schemas.microsoft.com/office/spreadsheetml/2009/9/main" objectType="CheckBox" checked="Checked" fmlaLink="'AC Calculated Data'!$C$8" lockText="1"/>
</file>

<file path=xl/ctrlProps/ctrlProp3.xml><?xml version="1.0" encoding="utf-8"?>
<formControlPr xmlns="http://schemas.microsoft.com/office/spreadsheetml/2009/9/main" objectType="CheckBox" checked="Checked" fmlaLink="'AC Calculated Data'!$D$8" lockText="1"/>
</file>

<file path=xl/ctrlProps/ctrlProp4.xml><?xml version="1.0" encoding="utf-8"?>
<formControlPr xmlns="http://schemas.microsoft.com/office/spreadsheetml/2009/9/main" objectType="CheckBox" checked="Checked" fmlaLink="'AC Calculated Data'!$E$8" lockText="1"/>
</file>

<file path=xl/ctrlProps/ctrlProp5.xml><?xml version="1.0" encoding="utf-8"?>
<formControlPr xmlns="http://schemas.microsoft.com/office/spreadsheetml/2009/9/main" objectType="CheckBox" checked="Checked" fmlaLink="'AC Calculated Data'!$F$8" lockText="1"/>
</file>

<file path=xl/ctrlProps/ctrlProp6.xml><?xml version="1.0" encoding="utf-8"?>
<formControlPr xmlns="http://schemas.microsoft.com/office/spreadsheetml/2009/9/main" objectType="CheckBox" fmlaLink="'AC Calculated Data'!$G$8" lockText="1"/>
</file>

<file path=xl/ctrlProps/ctrlProp7.xml><?xml version="1.0" encoding="utf-8"?>
<formControlPr xmlns="http://schemas.microsoft.com/office/spreadsheetml/2009/9/main" objectType="CheckBox" fmlaLink="'AC Calculated Data'!$H$8" lockText="1"/>
</file>

<file path=xl/ctrlProps/ctrlProp8.xml><?xml version="1.0" encoding="utf-8"?>
<formControlPr xmlns="http://schemas.microsoft.com/office/spreadsheetml/2009/9/main" objectType="Drop" dropLines="3" dropStyle="combo" dx="16" fmlaLink="'AC Calculated Data'!$K$9" fmlaRange="'AC Calculated Data'!$J$9:$J$11" sel="2" val="0"/>
</file>

<file path=xl/ctrlProps/ctrlProp9.xml><?xml version="1.0" encoding="utf-8"?>
<formControlPr xmlns="http://schemas.microsoft.com/office/spreadsheetml/2009/9/main" objectType="Radio" checked="Checked" firstButton="1" fmlaLink="'AC Calculated Data'!$V$8" lockText="1"/>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image" Target="../media/image1.png"/><Relationship Id="rId1" Type="http://schemas.openxmlformats.org/officeDocument/2006/relationships/chart" Target="../charts/chart1.xm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26</xdr:row>
          <xdr:rowOff>123825</xdr:rowOff>
        </xdr:from>
        <xdr:to>
          <xdr:col>6</xdr:col>
          <xdr:colOff>9525</xdr:colOff>
          <xdr:row>27</xdr:row>
          <xdr:rowOff>190500</xdr:rowOff>
        </xdr:to>
        <xdr:sp macro="" textlink="">
          <xdr:nvSpPr>
            <xdr:cNvPr id="2049" name="Scroll Bar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xdr:twoCellAnchor>
    <xdr:from>
      <xdr:col>7</xdr:col>
      <xdr:colOff>9525</xdr:colOff>
      <xdr:row>4</xdr:row>
      <xdr:rowOff>19048</xdr:rowOff>
    </xdr:from>
    <xdr:to>
      <xdr:col>15</xdr:col>
      <xdr:colOff>10133</xdr:colOff>
      <xdr:row>17</xdr:row>
      <xdr:rowOff>41867</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10703</xdr:colOff>
      <xdr:row>0</xdr:row>
      <xdr:rowOff>79451</xdr:rowOff>
    </xdr:from>
    <xdr:to>
      <xdr:col>2</xdr:col>
      <xdr:colOff>1211354</xdr:colOff>
      <xdr:row>0</xdr:row>
      <xdr:rowOff>708022</xdr:rowOff>
    </xdr:to>
    <xdr:pic>
      <xdr:nvPicPr>
        <xdr:cNvPr id="14" name="Picture 13"/>
        <xdr:cNvPicPr>
          <a:picLocks noChangeAspect="1"/>
        </xdr:cNvPicPr>
      </xdr:nvPicPr>
      <xdr:blipFill>
        <a:blip xmlns:r="http://schemas.openxmlformats.org/officeDocument/2006/relationships" r:embed="rId2"/>
        <a:stretch>
          <a:fillRect/>
        </a:stretch>
      </xdr:blipFill>
      <xdr:spPr>
        <a:xfrm>
          <a:off x="159890" y="79451"/>
          <a:ext cx="2841705" cy="628571"/>
        </a:xfrm>
        <a:prstGeom prst="rect">
          <a:avLst/>
        </a:prstGeom>
      </xdr:spPr>
    </xdr:pic>
    <xdr:clientData/>
  </xdr:twoCellAnchor>
  <xdr:twoCellAnchor>
    <xdr:from>
      <xdr:col>0</xdr:col>
      <xdr:colOff>114300</xdr:colOff>
      <xdr:row>13</xdr:row>
      <xdr:rowOff>41844</xdr:rowOff>
    </xdr:from>
    <xdr:to>
      <xdr:col>6</xdr:col>
      <xdr:colOff>20053</xdr:colOff>
      <xdr:row>26</xdr:row>
      <xdr:rowOff>123823</xdr:rowOff>
    </xdr:to>
    <xdr:grpSp>
      <xdr:nvGrpSpPr>
        <xdr:cNvPr id="15" name="Group 14"/>
        <xdr:cNvGrpSpPr/>
      </xdr:nvGrpSpPr>
      <xdr:grpSpPr>
        <a:xfrm>
          <a:off x="114300" y="3299394"/>
          <a:ext cx="6106528" cy="2691829"/>
          <a:chOff x="113465" y="3394473"/>
          <a:chExt cx="6205353" cy="2740417"/>
        </a:xfrm>
      </xdr:grpSpPr>
      <xdr:graphicFrame macro="">
        <xdr:nvGraphicFramePr>
          <xdr:cNvPr id="16" name="Chart 15"/>
          <xdr:cNvGraphicFramePr>
            <a:graphicFrameLocks/>
          </xdr:cNvGraphicFramePr>
        </xdr:nvGraphicFramePr>
        <xdr:xfrm>
          <a:off x="113465" y="3394473"/>
          <a:ext cx="6136908" cy="2740417"/>
        </xdr:xfrm>
        <a:graphic>
          <a:graphicData uri="http://schemas.openxmlformats.org/drawingml/2006/chart">
            <c:chart xmlns:c="http://schemas.openxmlformats.org/drawingml/2006/chart" xmlns:r="http://schemas.openxmlformats.org/officeDocument/2006/relationships" r:id="rId3"/>
          </a:graphicData>
        </a:graphic>
      </xdr:graphicFrame>
      <mc:AlternateContent xmlns:mc="http://schemas.openxmlformats.org/markup-compatibility/2006">
        <mc:Choice xmlns:a14="http://schemas.microsoft.com/office/drawing/2010/main" Requires="a14">
          <xdr:sp macro="" textlink="">
            <xdr:nvSpPr>
              <xdr:cNvPr id="2056" name="Check Box 8" hidden="1">
                <a:extLst>
                  <a:ext uri="{63B3BB69-23CF-44E3-9099-C40C66FF867C}">
                    <a14:compatExt spid="_x0000_s2056"/>
                  </a:ext>
                </a:extLst>
              </xdr:cNvPr>
              <xdr:cNvSpPr/>
            </xdr:nvSpPr>
            <xdr:spPr>
              <a:xfrm>
                <a:off x="1724025" y="3475651"/>
                <a:ext cx="571500" cy="219074"/>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Users</a:t>
                </a:r>
              </a:p>
            </xdr:txBody>
          </xdr:sp>
        </mc:Choice>
        <mc:Fallback/>
      </mc:AlternateContent>
      <mc:AlternateContent xmlns:mc="http://schemas.openxmlformats.org/markup-compatibility/2006">
        <mc:Choice xmlns:a14="http://schemas.microsoft.com/office/drawing/2010/main" Requires="a14">
          <xdr:sp macro="" textlink="">
            <xdr:nvSpPr>
              <xdr:cNvPr id="2057" name="Check Box 9" hidden="1">
                <a:extLst>
                  <a:ext uri="{63B3BB69-23CF-44E3-9099-C40C66FF867C}">
                    <a14:compatExt spid="_x0000_s2057"/>
                  </a:ext>
                </a:extLst>
              </xdr:cNvPr>
              <xdr:cNvSpPr/>
            </xdr:nvSpPr>
            <xdr:spPr>
              <a:xfrm>
                <a:off x="2302107" y="3480230"/>
                <a:ext cx="445445" cy="210361"/>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Sessions</a:t>
                </a:r>
              </a:p>
            </xdr:txBody>
          </xdr:sp>
        </mc:Choice>
        <mc:Fallback/>
      </mc:AlternateContent>
      <mc:AlternateContent xmlns:mc="http://schemas.openxmlformats.org/markup-compatibility/2006">
        <mc:Choice xmlns:a14="http://schemas.microsoft.com/office/drawing/2010/main" Requires="a14">
          <xdr:sp macro="" textlink="">
            <xdr:nvSpPr>
              <xdr:cNvPr id="2058" name="Check Box 10" hidden="1">
                <a:extLst>
                  <a:ext uri="{63B3BB69-23CF-44E3-9099-C40C66FF867C}">
                    <a14:compatExt spid="_x0000_s2058"/>
                  </a:ext>
                </a:extLst>
              </xdr:cNvPr>
              <xdr:cNvSpPr/>
            </xdr:nvSpPr>
            <xdr:spPr>
              <a:xfrm>
                <a:off x="2946733" y="3480230"/>
                <a:ext cx="692341" cy="210361"/>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Pageviews</a:t>
                </a:r>
              </a:p>
            </xdr:txBody>
          </xdr:sp>
        </mc:Choice>
        <mc:Fallback/>
      </mc:AlternateContent>
      <mc:AlternateContent xmlns:mc="http://schemas.openxmlformats.org/markup-compatibility/2006">
        <mc:Choice xmlns:a14="http://schemas.microsoft.com/office/drawing/2010/main" Requires="a14">
          <xdr:sp macro="" textlink="">
            <xdr:nvSpPr>
              <xdr:cNvPr id="2059" name="Check Box 11" hidden="1">
                <a:extLst>
                  <a:ext uri="{63B3BB69-23CF-44E3-9099-C40C66FF867C}">
                    <a14:compatExt spid="_x0000_s2059"/>
                  </a:ext>
                </a:extLst>
              </xdr:cNvPr>
              <xdr:cNvSpPr/>
            </xdr:nvSpPr>
            <xdr:spPr>
              <a:xfrm>
                <a:off x="3681904" y="3494942"/>
                <a:ext cx="1052615" cy="18705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Goal Completions</a:t>
                </a:r>
              </a:p>
            </xdr:txBody>
          </xdr:sp>
        </mc:Choice>
        <mc:Fallback/>
      </mc:AlternateContent>
      <mc:AlternateContent xmlns:mc="http://schemas.openxmlformats.org/markup-compatibility/2006">
        <mc:Choice xmlns:a14="http://schemas.microsoft.com/office/drawing/2010/main" Requires="a14">
          <xdr:sp macro="" textlink="">
            <xdr:nvSpPr>
              <xdr:cNvPr id="2060" name="Check Box 12" hidden="1">
                <a:extLst>
                  <a:ext uri="{63B3BB69-23CF-44E3-9099-C40C66FF867C}">
                    <a14:compatExt spid="_x0000_s2060"/>
                  </a:ext>
                </a:extLst>
              </xdr:cNvPr>
              <xdr:cNvSpPr/>
            </xdr:nvSpPr>
            <xdr:spPr>
              <a:xfrm>
                <a:off x="4792826" y="3485784"/>
                <a:ext cx="885623" cy="194147"/>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Transactions</a:t>
                </a:r>
              </a:p>
            </xdr:txBody>
          </xdr:sp>
        </mc:Choice>
        <mc:Fallback/>
      </mc:AlternateContent>
      <mc:AlternateContent xmlns:mc="http://schemas.openxmlformats.org/markup-compatibility/2006">
        <mc:Choice xmlns:a14="http://schemas.microsoft.com/office/drawing/2010/main" Requires="a14">
          <xdr:sp macro="" textlink="">
            <xdr:nvSpPr>
              <xdr:cNvPr id="2061" name="Check Box 13" hidden="1">
                <a:extLst>
                  <a:ext uri="{63B3BB69-23CF-44E3-9099-C40C66FF867C}">
                    <a14:compatExt spid="_x0000_s2061"/>
                  </a:ext>
                </a:extLst>
              </xdr:cNvPr>
              <xdr:cNvSpPr/>
            </xdr:nvSpPr>
            <xdr:spPr>
              <a:xfrm>
                <a:off x="5635044" y="3491337"/>
                <a:ext cx="683774" cy="180974"/>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Revenue</a:t>
                </a:r>
              </a:p>
            </xdr:txBody>
          </xdr:sp>
        </mc:Choice>
        <mc:Fallback/>
      </mc:AlternateContent>
    </xdr:grpSp>
    <xdr:clientData/>
  </xdr:twoCellAnchor>
  <xdr:twoCellAnchor editAs="absolute">
    <xdr:from>
      <xdr:col>7</xdr:col>
      <xdr:colOff>19992</xdr:colOff>
      <xdr:row>19</xdr:row>
      <xdr:rowOff>8583</xdr:rowOff>
    </xdr:from>
    <xdr:to>
      <xdr:col>14</xdr:col>
      <xdr:colOff>743159</xdr:colOff>
      <xdr:row>31</xdr:row>
      <xdr:rowOff>10467</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mc:AlternateContent xmlns:mc="http://schemas.openxmlformats.org/markup-compatibility/2006">
    <mc:Choice xmlns:a14="http://schemas.microsoft.com/office/drawing/2010/main" Requires="a14">
      <xdr:twoCellAnchor editAs="oneCell">
        <xdr:from>
          <xdr:col>28</xdr:col>
          <xdr:colOff>314325</xdr:colOff>
          <xdr:row>2</xdr:row>
          <xdr:rowOff>180975</xdr:rowOff>
        </xdr:from>
        <xdr:to>
          <xdr:col>29</xdr:col>
          <xdr:colOff>733425</xdr:colOff>
          <xdr:row>3</xdr:row>
          <xdr:rowOff>247650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xdr:twoCellAnchor>
    <xdr:from>
      <xdr:col>20</xdr:col>
      <xdr:colOff>757409</xdr:colOff>
      <xdr:row>22</xdr:row>
      <xdr:rowOff>0</xdr:rowOff>
    </xdr:from>
    <xdr:to>
      <xdr:col>29</xdr:col>
      <xdr:colOff>757409</xdr:colOff>
      <xdr:row>38</xdr:row>
      <xdr:rowOff>0</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mc:AlternateContent xmlns:mc="http://schemas.openxmlformats.org/markup-compatibility/2006">
    <mc:Choice xmlns:a14="http://schemas.microsoft.com/office/drawing/2010/main" Requires="a14">
      <xdr:twoCellAnchor>
        <xdr:from>
          <xdr:col>3</xdr:col>
          <xdr:colOff>95250</xdr:colOff>
          <xdr:row>29</xdr:row>
          <xdr:rowOff>175114</xdr:rowOff>
        </xdr:from>
        <xdr:to>
          <xdr:col>5</xdr:col>
          <xdr:colOff>361950</xdr:colOff>
          <xdr:row>31</xdr:row>
          <xdr:rowOff>94203</xdr:rowOff>
        </xdr:to>
        <xdr:grpSp>
          <xdr:nvGrpSpPr>
            <xdr:cNvPr id="5" name="Group 4"/>
            <xdr:cNvGrpSpPr/>
          </xdr:nvGrpSpPr>
          <xdr:grpSpPr>
            <a:xfrm>
              <a:off x="4514850" y="6642589"/>
              <a:ext cx="1676400" cy="366764"/>
              <a:chOff x="2495522" y="6724650"/>
              <a:chExt cx="1676400" cy="190500"/>
            </a:xfrm>
          </xdr:grpSpPr>
          <xdr:sp macro="" textlink="">
            <xdr:nvSpPr>
              <xdr:cNvPr id="2063" name="Option Button 15" hidden="1">
                <a:extLst>
                  <a:ext uri="{63B3BB69-23CF-44E3-9099-C40C66FF867C}">
                    <a14:compatExt spid="_x0000_s2063"/>
                  </a:ext>
                </a:extLst>
              </xdr:cNvPr>
              <xdr:cNvSpPr/>
            </xdr:nvSpPr>
            <xdr:spPr>
              <a:xfrm>
                <a:off x="2495522" y="6724650"/>
                <a:ext cx="542926" cy="19050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MoM</a:t>
                </a:r>
              </a:p>
            </xdr:txBody>
          </xdr:sp>
          <xdr:sp macro="" textlink="">
            <xdr:nvSpPr>
              <xdr:cNvPr id="2064" name="Option Button 16" hidden="1">
                <a:extLst>
                  <a:ext uri="{63B3BB69-23CF-44E3-9099-C40C66FF867C}">
                    <a14:compatExt spid="_x0000_s2064"/>
                  </a:ext>
                </a:extLst>
              </xdr:cNvPr>
              <xdr:cNvSpPr/>
            </xdr:nvSpPr>
            <xdr:spPr>
              <a:xfrm>
                <a:off x="3067050" y="6724650"/>
                <a:ext cx="542925" cy="19050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YoY</a:t>
                </a:r>
              </a:p>
            </xdr:txBody>
          </xdr:sp>
          <xdr:sp macro="" textlink="">
            <xdr:nvSpPr>
              <xdr:cNvPr id="2065" name="Option Button 17" hidden="1">
                <a:extLst>
                  <a:ext uri="{63B3BB69-23CF-44E3-9099-C40C66FF867C}">
                    <a14:compatExt spid="_x0000_s2065"/>
                  </a:ext>
                </a:extLst>
              </xdr:cNvPr>
              <xdr:cNvSpPr/>
            </xdr:nvSpPr>
            <xdr:spPr>
              <a:xfrm>
                <a:off x="3628995" y="6724650"/>
                <a:ext cx="542927" cy="19050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Neither</a:t>
                </a:r>
              </a:p>
            </xdr:txBody>
          </xdr:sp>
        </xdr:grpSp>
        <xdr:clientData/>
      </xdr:twoCellAnchor>
    </mc:Choice>
    <mc:Fallback/>
  </mc:AlternateContent>
  <xdr:twoCellAnchor>
    <xdr:from>
      <xdr:col>6</xdr:col>
      <xdr:colOff>745934</xdr:colOff>
      <xdr:row>33</xdr:row>
      <xdr:rowOff>0</xdr:rowOff>
    </xdr:from>
    <xdr:to>
      <xdr:col>15</xdr:col>
      <xdr:colOff>22951</xdr:colOff>
      <xdr:row>47</xdr:row>
      <xdr:rowOff>459</xdr:rowOff>
    </xdr:to>
    <xdr:graphicFrame macro="">
      <xdr:nvGraphicFramePr>
        <xdr:cNvPr id="3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149186</xdr:colOff>
      <xdr:row>32</xdr:row>
      <xdr:rowOff>0</xdr:rowOff>
    </xdr:from>
    <xdr:to>
      <xdr:col>5</xdr:col>
      <xdr:colOff>355752</xdr:colOff>
      <xdr:row>46</xdr:row>
      <xdr:rowOff>459</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21</xdr:col>
      <xdr:colOff>47625</xdr:colOff>
      <xdr:row>4</xdr:row>
      <xdr:rowOff>9525</xdr:rowOff>
    </xdr:from>
    <xdr:to>
      <xdr:col>29</xdr:col>
      <xdr:colOff>742950</xdr:colOff>
      <xdr:row>19</xdr:row>
      <xdr:rowOff>180975</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Dashboard Course">
  <a:themeElements>
    <a:clrScheme name="Annielytics">
      <a:dk1>
        <a:sysClr val="windowText" lastClr="000000"/>
      </a:dk1>
      <a:lt1>
        <a:sysClr val="window" lastClr="FFFFFF"/>
      </a:lt1>
      <a:dk2>
        <a:srgbClr val="0C0C0C"/>
      </a:dk2>
      <a:lt2>
        <a:srgbClr val="E7E6E6"/>
      </a:lt2>
      <a:accent1>
        <a:srgbClr val="B4DE86"/>
      </a:accent1>
      <a:accent2>
        <a:srgbClr val="FFDB9B"/>
      </a:accent2>
      <a:accent3>
        <a:srgbClr val="BAD0F8"/>
      </a:accent3>
      <a:accent4>
        <a:srgbClr val="BFBFBF"/>
      </a:accent4>
      <a:accent5>
        <a:srgbClr val="D7B5C6"/>
      </a:accent5>
      <a:accent6>
        <a:srgbClr val="B8E5EE"/>
      </a:accent6>
      <a:hlink>
        <a:srgbClr val="0070C0"/>
      </a:hlink>
      <a:folHlink>
        <a:srgbClr val="0070C0"/>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bit.ly/LVB2Pw"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http://bit.ly/LVB2Pw" TargetMode="Externa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AY75"/>
  <sheetViews>
    <sheetView showGridLines="0" showRowColHeaders="0" tabSelected="1" zoomScaleNormal="100" workbookViewId="0"/>
  </sheetViews>
  <sheetFormatPr defaultRowHeight="15.75" x14ac:dyDescent="0.3"/>
  <cols>
    <col min="1" max="1" width="1.77734375" style="12" customWidth="1"/>
    <col min="2" max="2" width="19.109375" style="12" customWidth="1"/>
    <col min="3" max="3" width="30.6640625" style="12" customWidth="1"/>
    <col min="4" max="4" width="11.109375" style="12" customWidth="1"/>
    <col min="5" max="5" width="5.33203125" style="12" customWidth="1"/>
    <col min="6" max="6" width="4.33203125" style="12" customWidth="1"/>
    <col min="7" max="16" width="8.88671875" style="12"/>
    <col min="17" max="17" width="45" style="12" customWidth="1"/>
    <col min="18" max="18" width="9.77734375" style="24" customWidth="1"/>
    <col min="19" max="19" width="13" style="25" customWidth="1"/>
    <col min="20" max="20" width="11.77734375" style="26" customWidth="1"/>
    <col min="21" max="16384" width="8.88671875" style="12"/>
  </cols>
  <sheetData>
    <row r="1" spans="2:27" ht="61.5" customHeight="1" x14ac:dyDescent="0.35">
      <c r="B1" s="5"/>
    </row>
    <row r="2" spans="2:27" x14ac:dyDescent="0.3">
      <c r="B2" s="96" t="s">
        <v>92</v>
      </c>
    </row>
    <row r="4" spans="2:27" s="35" customFormat="1" ht="21" x14ac:dyDescent="0.3">
      <c r="B4" s="50" t="s">
        <v>0</v>
      </c>
      <c r="C4" s="33"/>
      <c r="D4" s="34"/>
      <c r="E4" s="34"/>
      <c r="F4" s="34"/>
      <c r="H4" s="50" t="s">
        <v>9</v>
      </c>
      <c r="I4" s="36"/>
      <c r="Q4" s="50" t="s">
        <v>16</v>
      </c>
      <c r="R4" s="37"/>
      <c r="S4" s="38"/>
      <c r="T4" s="39"/>
      <c r="V4" s="50" t="s">
        <v>29</v>
      </c>
      <c r="W4" s="12"/>
      <c r="X4" s="12"/>
      <c r="Y4" s="12"/>
      <c r="Z4" s="12"/>
      <c r="AA4" s="12"/>
    </row>
    <row r="5" spans="2:27" ht="16.5" x14ac:dyDescent="0.3">
      <c r="B5" s="28" t="s">
        <v>1</v>
      </c>
      <c r="C5" s="28" t="s">
        <v>2</v>
      </c>
      <c r="D5" s="29" t="s">
        <v>3</v>
      </c>
      <c r="E5" s="30" t="s">
        <v>23</v>
      </c>
      <c r="F5" s="30"/>
      <c r="Q5" s="27" t="s">
        <v>15</v>
      </c>
    </row>
    <row r="6" spans="2:27" x14ac:dyDescent="0.3">
      <c r="B6" s="21" t="str">
        <f>'AC Raw Data'!B8</f>
        <v>Users</v>
      </c>
      <c r="C6" s="14"/>
      <c r="D6" s="22">
        <f>'AC Raw Data'!C8</f>
        <v>29052</v>
      </c>
      <c r="E6" s="23">
        <f>'AC Raw Data'!$E8</f>
        <v>0.16862429605792437</v>
      </c>
      <c r="F6" s="41">
        <f>'AC Raw Data'!$E8</f>
        <v>0.16862429605792437</v>
      </c>
    </row>
    <row r="7" spans="2:27" x14ac:dyDescent="0.3">
      <c r="B7" s="21" t="str">
        <f>'AC Raw Data'!B9</f>
        <v>Sessions</v>
      </c>
      <c r="C7" s="14"/>
      <c r="D7" s="22">
        <f>'AC Raw Data'!C9</f>
        <v>36441</v>
      </c>
      <c r="E7" s="23">
        <f>'AC Raw Data'!$E9</f>
        <v>0.17783380199747892</v>
      </c>
      <c r="F7" s="41">
        <f>'AC Raw Data'!$E9</f>
        <v>0.17783380199747892</v>
      </c>
      <c r="Q7" s="31" t="s">
        <v>14</v>
      </c>
      <c r="R7" s="31" t="s">
        <v>94</v>
      </c>
      <c r="S7" s="31" t="s">
        <v>12</v>
      </c>
      <c r="T7" s="31" t="s">
        <v>6</v>
      </c>
    </row>
    <row r="8" spans="2:27" x14ac:dyDescent="0.3">
      <c r="B8" s="21" t="str">
        <f>'AC Raw Data'!B10</f>
        <v>Pageviews</v>
      </c>
      <c r="C8" s="14"/>
      <c r="D8" s="22">
        <f>'AC Raw Data'!C10</f>
        <v>74653</v>
      </c>
      <c r="E8" s="23">
        <f>'AC Raw Data'!$E10</f>
        <v>0.1176770020810564</v>
      </c>
      <c r="F8" s="41">
        <f>'AC Raw Data'!$E10</f>
        <v>0.1176770020810564</v>
      </c>
      <c r="Q8" s="47" t="str">
        <f>'AC Raw Data'!Y8</f>
        <v>/providian-medical-scholarship/</v>
      </c>
      <c r="R8" s="47">
        <f>'AC Raw Data'!Z8</f>
        <v>2478</v>
      </c>
      <c r="S8" s="48">
        <f>'AC Raw Data'!AA8</f>
        <v>0.91283292978208241</v>
      </c>
      <c r="T8" s="49">
        <f>'AC Raw Data'!AB8</f>
        <v>0</v>
      </c>
    </row>
    <row r="9" spans="2:27" x14ac:dyDescent="0.3">
      <c r="B9" s="21" t="str">
        <f>'AC Raw Data'!B11</f>
        <v>Goal Completions</v>
      </c>
      <c r="C9" s="14"/>
      <c r="D9" s="22">
        <f>'AC Raw Data'!C11</f>
        <v>1798</v>
      </c>
      <c r="E9" s="23">
        <f>'AC Raw Data'!$E11</f>
        <v>3.3333333333333333E-2</v>
      </c>
      <c r="F9" s="41">
        <f>'AC Raw Data'!$E11</f>
        <v>3.3333333333333333E-2</v>
      </c>
      <c r="Q9" s="47" t="str">
        <f>'AC Raw Data'!Y9</f>
        <v>/</v>
      </c>
      <c r="R9" s="47">
        <f>'AC Raw Data'!Z9</f>
        <v>2336</v>
      </c>
      <c r="S9" s="48">
        <f>'AC Raw Data'!AA9</f>
        <v>0.49743150684931509</v>
      </c>
      <c r="T9" s="49">
        <f>'AC Raw Data'!AB9</f>
        <v>0</v>
      </c>
      <c r="X9"/>
      <c r="Y9"/>
      <c r="Z9"/>
      <c r="AA9"/>
    </row>
    <row r="10" spans="2:27" x14ac:dyDescent="0.3">
      <c r="B10" s="21" t="str">
        <f>'AC Raw Data'!B12</f>
        <v>Transactions</v>
      </c>
      <c r="C10" s="14"/>
      <c r="D10" s="22">
        <f>'AC Raw Data'!C12</f>
        <v>0</v>
      </c>
      <c r="E10" s="23" t="str">
        <f>'AC Raw Data'!$E12</f>
        <v>NA</v>
      </c>
      <c r="F10" s="41" t="str">
        <f>'AC Raw Data'!$E12</f>
        <v>NA</v>
      </c>
      <c r="Q10" s="47" t="str">
        <f>'AC Raw Data'!Y10</f>
        <v>/ultrasound-machines/</v>
      </c>
      <c r="R10" s="47">
        <f>'AC Raw Data'!Z10</f>
        <v>1441</v>
      </c>
      <c r="S10" s="48">
        <f>'AC Raw Data'!AA10</f>
        <v>0.47675225537820959</v>
      </c>
      <c r="T10" s="49">
        <f>'AC Raw Data'!AB10</f>
        <v>0</v>
      </c>
      <c r="V10"/>
      <c r="X10"/>
      <c r="Y10"/>
      <c r="Z10"/>
      <c r="AA10"/>
    </row>
    <row r="11" spans="2:27" x14ac:dyDescent="0.3">
      <c r="B11" s="21" t="str">
        <f>'AC Raw Data'!B13</f>
        <v>Revenue</v>
      </c>
      <c r="C11" s="14"/>
      <c r="D11" s="40">
        <f>'AC Raw Data'!C13</f>
        <v>0</v>
      </c>
      <c r="E11" s="23" t="str">
        <f>'AC Raw Data'!$E13</f>
        <v>NA</v>
      </c>
      <c r="F11" s="41" t="str">
        <f>'AC Raw Data'!$E13</f>
        <v>NA</v>
      </c>
      <c r="Q11" s="47" t="str">
        <f>'AC Raw Data'!Y11</f>
        <v>/mri-equipment/</v>
      </c>
      <c r="R11" s="47">
        <f>'AC Raw Data'!Z11</f>
        <v>1300</v>
      </c>
      <c r="S11" s="48">
        <f>'AC Raw Data'!AA11</f>
        <v>0.68846153846153835</v>
      </c>
      <c r="T11" s="49">
        <f>'AC Raw Data'!AB11</f>
        <v>0</v>
      </c>
      <c r="V11"/>
      <c r="X11"/>
      <c r="Y11"/>
      <c r="Z11"/>
      <c r="AA11"/>
    </row>
    <row r="12" spans="2:27" x14ac:dyDescent="0.3">
      <c r="Q12" s="47" t="str">
        <f>'AC Raw Data'!Y12</f>
        <v>/ct-scanners/</v>
      </c>
      <c r="R12" s="47">
        <f>'AC Raw Data'!Z12</f>
        <v>1149</v>
      </c>
      <c r="S12" s="48">
        <f>'AC Raw Data'!AA12</f>
        <v>0.70496083550913835</v>
      </c>
      <c r="T12" s="49">
        <f>'AC Raw Data'!AB12</f>
        <v>0</v>
      </c>
    </row>
    <row r="13" spans="2:27" x14ac:dyDescent="0.3">
      <c r="Q13" s="47" t="str">
        <f>'AC Raw Data'!Y13</f>
        <v>/ultrasound-imaging-guide/</v>
      </c>
      <c r="R13" s="47">
        <f>'AC Raw Data'!Z13</f>
        <v>1094</v>
      </c>
      <c r="S13" s="48">
        <f>'AC Raw Data'!AA13</f>
        <v>0.86928702010968917</v>
      </c>
      <c r="T13" s="49">
        <f>'AC Raw Data'!AB13</f>
        <v>0</v>
      </c>
    </row>
    <row r="14" spans="2:27" x14ac:dyDescent="0.3">
      <c r="Q14" s="47" t="str">
        <f>'AC Raw Data'!Y14</f>
        <v>/contact-us/</v>
      </c>
      <c r="R14" s="47">
        <f>'AC Raw Data'!Z14</f>
        <v>724</v>
      </c>
      <c r="S14" s="48">
        <f>'AC Raw Data'!AA14</f>
        <v>0.76933701657458575</v>
      </c>
      <c r="T14" s="49">
        <f>'AC Raw Data'!AB14</f>
        <v>0</v>
      </c>
    </row>
    <row r="15" spans="2:27" x14ac:dyDescent="0.3">
      <c r="Q15" s="47" t="str">
        <f>'AC Raw Data'!Y15</f>
        <v>/ultrasound-probes/</v>
      </c>
      <c r="R15" s="47">
        <f>'AC Raw Data'!Z15</f>
        <v>450</v>
      </c>
      <c r="S15" s="48">
        <f>'AC Raw Data'!AA15</f>
        <v>0.55333333333333334</v>
      </c>
      <c r="T15" s="49">
        <f>'AC Raw Data'!AB15</f>
        <v>0</v>
      </c>
    </row>
    <row r="16" spans="2:27" x14ac:dyDescent="0.3">
      <c r="Q16" s="47" t="str">
        <f>'AC Raw Data'!Y16</f>
        <v>/ultrasound-machines/ge/</v>
      </c>
      <c r="R16" s="47">
        <f>'AC Raw Data'!Z16</f>
        <v>450</v>
      </c>
      <c r="S16" s="48">
        <f>'AC Raw Data'!AA16</f>
        <v>0.4177777777777778</v>
      </c>
      <c r="T16" s="49">
        <f>'AC Raw Data'!AB16</f>
        <v>0</v>
      </c>
    </row>
    <row r="17" spans="2:51" x14ac:dyDescent="0.3">
      <c r="Q17" s="47" t="str">
        <f>'AC Raw Data'!Y17</f>
        <v>/ultrasound-machines/acuson/acuson-cypress/</v>
      </c>
      <c r="R17" s="47">
        <f>'AC Raw Data'!Z17</f>
        <v>431</v>
      </c>
      <c r="S17" s="48">
        <f>'AC Raw Data'!AA17</f>
        <v>0.79814385150812062</v>
      </c>
      <c r="T17" s="49">
        <f>'AC Raw Data'!AB17</f>
        <v>0</v>
      </c>
    </row>
    <row r="20" spans="2:51" ht="16.5" x14ac:dyDescent="0.3">
      <c r="Q20" s="27" t="s">
        <v>18</v>
      </c>
    </row>
    <row r="22" spans="2:51" x14ac:dyDescent="0.3">
      <c r="Q22" s="31" t="s">
        <v>17</v>
      </c>
      <c r="R22" s="31" t="str">
        <f>R7</f>
        <v>Sessions</v>
      </c>
      <c r="S22" s="31" t="str">
        <f>S7</f>
        <v>Bounce Rate</v>
      </c>
      <c r="T22" s="31" t="str">
        <f>T7</f>
        <v>Revenue</v>
      </c>
    </row>
    <row r="23" spans="2:51" x14ac:dyDescent="0.3">
      <c r="Q23" s="46" t="str">
        <f>'AC Raw Data'!Y23</f>
        <v>New York NY</v>
      </c>
      <c r="R23" s="47">
        <f>'AC Raw Data'!Z23</f>
        <v>1355</v>
      </c>
      <c r="S23" s="48">
        <f>'AC Raw Data'!AA23</f>
        <v>0.64501845018450188</v>
      </c>
      <c r="T23" s="49">
        <f>'AC Raw Data'!AB23</f>
        <v>0</v>
      </c>
    </row>
    <row r="24" spans="2:51" x14ac:dyDescent="0.3">
      <c r="Q24" s="46" t="str">
        <f>'AC Raw Data'!Y24</f>
        <v>Washington DC (Hagerstown MD)</v>
      </c>
      <c r="R24" s="47">
        <f>'AC Raw Data'!Z24</f>
        <v>1290</v>
      </c>
      <c r="S24" s="48">
        <f>'AC Raw Data'!AA24</f>
        <v>0.9031007751937985</v>
      </c>
      <c r="T24" s="49">
        <f>'AC Raw Data'!AB24</f>
        <v>0</v>
      </c>
    </row>
    <row r="25" spans="2:51" x14ac:dyDescent="0.3">
      <c r="Q25" s="46" t="str">
        <f>'AC Raw Data'!Y25</f>
        <v>Los Angeles CA</v>
      </c>
      <c r="R25" s="47">
        <f>'AC Raw Data'!Z25</f>
        <v>1100</v>
      </c>
      <c r="S25" s="48">
        <f>'AC Raw Data'!AA25</f>
        <v>0.70636363636363642</v>
      </c>
      <c r="T25" s="49">
        <f>'AC Raw Data'!AB25</f>
        <v>0</v>
      </c>
      <c r="AY25" s="12" t="s">
        <v>24</v>
      </c>
    </row>
    <row r="26" spans="2:51" x14ac:dyDescent="0.3">
      <c r="Q26" s="46" t="str">
        <f>'AC Raw Data'!Y26</f>
        <v>Chicago IL</v>
      </c>
      <c r="R26" s="47">
        <f>'AC Raw Data'!Z26</f>
        <v>719</v>
      </c>
      <c r="S26" s="48">
        <f>'AC Raw Data'!AA26</f>
        <v>0.694019471488178</v>
      </c>
      <c r="T26" s="49">
        <f>'AC Raw Data'!AB26</f>
        <v>0</v>
      </c>
    </row>
    <row r="27" spans="2:51" x14ac:dyDescent="0.3">
      <c r="Q27" s="46" t="str">
        <f>'AC Raw Data'!Y27</f>
        <v>Baltimore MD</v>
      </c>
      <c r="R27" s="47">
        <f>'AC Raw Data'!Z27</f>
        <v>650</v>
      </c>
      <c r="S27" s="48">
        <f>'AC Raw Data'!AA27</f>
        <v>0.94</v>
      </c>
      <c r="T27" s="49">
        <f>'AC Raw Data'!AB27</f>
        <v>0</v>
      </c>
    </row>
    <row r="28" spans="2:51" x14ac:dyDescent="0.3">
      <c r="Q28" s="46" t="str">
        <f>'AC Raw Data'!Y28</f>
        <v>Houston TX</v>
      </c>
      <c r="R28" s="47">
        <f>'AC Raw Data'!Z28</f>
        <v>614</v>
      </c>
      <c r="S28" s="48">
        <f>'AC Raw Data'!AA28</f>
        <v>0.7052117263843648</v>
      </c>
      <c r="T28" s="49">
        <f>'AC Raw Data'!AB28</f>
        <v>0</v>
      </c>
    </row>
    <row r="29" spans="2:51" x14ac:dyDescent="0.3">
      <c r="Q29" s="46" t="str">
        <f>'AC Raw Data'!Y29</f>
        <v>Miami-Ft. Lauderdale FL</v>
      </c>
      <c r="R29" s="47">
        <f>'AC Raw Data'!Z29</f>
        <v>563</v>
      </c>
      <c r="S29" s="48">
        <f>'AC Raw Data'!AA29</f>
        <v>0.64476021314387211</v>
      </c>
      <c r="T29" s="49">
        <f>'AC Raw Data'!AB29</f>
        <v>0</v>
      </c>
    </row>
    <row r="30" spans="2:51" x14ac:dyDescent="0.3">
      <c r="Q30" s="46" t="str">
        <f>'AC Raw Data'!Y30</f>
        <v>Dallas-Ft. Worth TX</v>
      </c>
      <c r="R30" s="47">
        <f>'AC Raw Data'!Z30</f>
        <v>556</v>
      </c>
      <c r="S30" s="48">
        <f>'AC Raw Data'!AA30</f>
        <v>0.66726618705035956</v>
      </c>
      <c r="T30" s="49">
        <f>'AC Raw Data'!AB30</f>
        <v>0</v>
      </c>
    </row>
    <row r="31" spans="2:51" ht="19.5" x14ac:dyDescent="0.3">
      <c r="B31" s="50" t="s">
        <v>93</v>
      </c>
      <c r="Q31" s="46" t="str">
        <f>'AC Raw Data'!Y31</f>
        <v>San Francisco-Oakland-San Jose CA</v>
      </c>
      <c r="R31" s="47">
        <f>'AC Raw Data'!Z31</f>
        <v>517</v>
      </c>
      <c r="S31" s="48">
        <f>'AC Raw Data'!AA31</f>
        <v>0.65957446808510634</v>
      </c>
      <c r="T31" s="49">
        <f>'AC Raw Data'!AB31</f>
        <v>0</v>
      </c>
    </row>
    <row r="32" spans="2:51" x14ac:dyDescent="0.3">
      <c r="Q32" s="46" t="str">
        <f>'AC Raw Data'!Y32</f>
        <v>Atlanta GA</v>
      </c>
      <c r="R32" s="47">
        <f>'AC Raw Data'!Z32</f>
        <v>421</v>
      </c>
      <c r="S32" s="48">
        <f>'AC Raw Data'!AA32</f>
        <v>0.6888361045130641</v>
      </c>
      <c r="T32" s="49">
        <f>'AC Raw Data'!AB32</f>
        <v>0</v>
      </c>
    </row>
    <row r="35" spans="2:20" ht="16.5" x14ac:dyDescent="0.3">
      <c r="Q35" s="27" t="s">
        <v>19</v>
      </c>
    </row>
    <row r="36" spans="2:20" x14ac:dyDescent="0.3">
      <c r="R36" s="12"/>
    </row>
    <row r="37" spans="2:20" x14ac:dyDescent="0.3">
      <c r="Q37" s="31" t="s">
        <v>20</v>
      </c>
      <c r="R37" s="31" t="str">
        <f>R22</f>
        <v>Sessions</v>
      </c>
      <c r="S37" s="31" t="str">
        <f>S22</f>
        <v>Bounce Rate</v>
      </c>
      <c r="T37" s="31" t="str">
        <f>T22</f>
        <v>Revenue</v>
      </c>
    </row>
    <row r="38" spans="2:20" x14ac:dyDescent="0.3">
      <c r="Q38" s="46" t="str">
        <f>'AC Raw Data'!Y38</f>
        <v>blog.gpsmed.com</v>
      </c>
      <c r="R38" s="47">
        <f>'AC Raw Data'!Z38</f>
        <v>212</v>
      </c>
      <c r="S38" s="48">
        <f>'AC Raw Data'!AA38</f>
        <v>0.65094339622641517</v>
      </c>
      <c r="T38" s="49">
        <f>'AC Raw Data'!AB38</f>
        <v>0</v>
      </c>
    </row>
    <row r="39" spans="2:20" x14ac:dyDescent="0.3">
      <c r="Q39" s="46" t="str">
        <f>'AC Raw Data'!Y39</f>
        <v>collegeforalltexans.com</v>
      </c>
      <c r="R39" s="47">
        <f>'AC Raw Data'!Z39</f>
        <v>93</v>
      </c>
      <c r="S39" s="48">
        <f>'AC Raw Data'!AA39</f>
        <v>0.92473118279569888</v>
      </c>
      <c r="T39" s="49">
        <f>'AC Raw Data'!AB39</f>
        <v>0</v>
      </c>
    </row>
    <row r="40" spans="2:20" x14ac:dyDescent="0.3">
      <c r="Q40" s="46" t="str">
        <f>'AC Raw Data'!Y40</f>
        <v>forum.topic493134.darodar.com</v>
      </c>
      <c r="R40" s="47">
        <f>'AC Raw Data'!Z40</f>
        <v>91</v>
      </c>
      <c r="S40" s="48">
        <f>'AC Raw Data'!AA40</f>
        <v>0.59340659340659341</v>
      </c>
      <c r="T40" s="49">
        <f>'AC Raw Data'!AB40</f>
        <v>0</v>
      </c>
    </row>
    <row r="41" spans="2:20" x14ac:dyDescent="0.3">
      <c r="Q41" s="46" t="str">
        <f>'AC Raw Data'!Y41</f>
        <v>providianmedicalultrasoundfinder.com</v>
      </c>
      <c r="R41" s="47">
        <f>'AC Raw Data'!Z41</f>
        <v>78</v>
      </c>
      <c r="S41" s="48">
        <f>'AC Raw Data'!AA41</f>
        <v>1</v>
      </c>
      <c r="T41" s="49">
        <f>'AC Raw Data'!AB41</f>
        <v>0</v>
      </c>
    </row>
    <row r="42" spans="2:20" x14ac:dyDescent="0.3">
      <c r="Q42" s="46" t="str">
        <f>'AC Raw Data'!Y42</f>
        <v>gpsmedical.typepad.com</v>
      </c>
      <c r="R42" s="47">
        <f>'AC Raw Data'!Z42</f>
        <v>74</v>
      </c>
      <c r="S42" s="48">
        <f>'AC Raw Data'!AA42</f>
        <v>0.40540540540540543</v>
      </c>
      <c r="T42" s="49">
        <f>'AC Raw Data'!AB42</f>
        <v>0</v>
      </c>
    </row>
    <row r="43" spans="2:20" x14ac:dyDescent="0.3">
      <c r="Q43" s="46" t="str">
        <f>'AC Raw Data'!Y43</f>
        <v>google.de</v>
      </c>
      <c r="R43" s="47">
        <f>'AC Raw Data'!Z43</f>
        <v>72</v>
      </c>
      <c r="S43" s="48">
        <f>'AC Raw Data'!AA43</f>
        <v>0.76388888888888884</v>
      </c>
      <c r="T43" s="49">
        <f>'AC Raw Data'!AB43</f>
        <v>0</v>
      </c>
    </row>
    <row r="44" spans="2:20" x14ac:dyDescent="0.3">
      <c r="Q44" s="46" t="str">
        <f>'AC Raw Data'!Y44</f>
        <v>bc.edu</v>
      </c>
      <c r="R44" s="47">
        <f>'AC Raw Data'!Z44</f>
        <v>54</v>
      </c>
      <c r="S44" s="48">
        <f>'AC Raw Data'!AA44</f>
        <v>0.96296296296296291</v>
      </c>
      <c r="T44" s="49">
        <f>'AC Raw Data'!AB44</f>
        <v>0</v>
      </c>
    </row>
    <row r="45" spans="2:20" x14ac:dyDescent="0.3">
      <c r="Q45" s="46" t="str">
        <f>'AC Raw Data'!Y45</f>
        <v>google.fr</v>
      </c>
      <c r="R45" s="47">
        <f>'AC Raw Data'!Z45</f>
        <v>52</v>
      </c>
      <c r="S45" s="48">
        <f>'AC Raw Data'!AA45</f>
        <v>0.42307692307692307</v>
      </c>
      <c r="T45" s="49">
        <f>'AC Raw Data'!AB45</f>
        <v>0</v>
      </c>
    </row>
    <row r="46" spans="2:20" x14ac:dyDescent="0.3">
      <c r="Q46" s="46" t="str">
        <f>'AC Raw Data'!Y46</f>
        <v>examiner.com</v>
      </c>
      <c r="R46" s="47">
        <f>'AC Raw Data'!Z46</f>
        <v>50</v>
      </c>
      <c r="S46" s="48">
        <f>'AC Raw Data'!AA46</f>
        <v>0.9</v>
      </c>
      <c r="T46" s="49">
        <f>'AC Raw Data'!AB46</f>
        <v>0</v>
      </c>
    </row>
    <row r="47" spans="2:20" x14ac:dyDescent="0.3">
      <c r="Q47" s="46" t="str">
        <f>'AC Raw Data'!Y47</f>
        <v>ranksonic.info</v>
      </c>
      <c r="R47" s="47">
        <f>'AC Raw Data'!Z47</f>
        <v>46</v>
      </c>
      <c r="S47" s="48">
        <f>'AC Raw Data'!AA47</f>
        <v>1</v>
      </c>
      <c r="T47" s="49">
        <f>'AC Raw Data'!AB47</f>
        <v>0</v>
      </c>
    </row>
    <row r="48" spans="2:20" x14ac:dyDescent="0.3">
      <c r="B48" s="51" t="s">
        <v>73</v>
      </c>
      <c r="R48" s="12"/>
      <c r="S48" s="12"/>
    </row>
    <row r="75" spans="17:17" x14ac:dyDescent="0.3">
      <c r="Q75" s="12" t="s">
        <v>24</v>
      </c>
    </row>
  </sheetData>
  <conditionalFormatting sqref="T8:T17">
    <cfRule type="dataBar" priority="13">
      <dataBar>
        <cfvo type="min"/>
        <cfvo type="max"/>
        <color rgb="FF63C384"/>
      </dataBar>
      <extLst>
        <ext xmlns:x14="http://schemas.microsoft.com/office/spreadsheetml/2009/9/main" uri="{B025F937-C7B1-47D3-B67F-A62EFF666E3E}">
          <x14:id>{AA97E507-6D6F-4704-9500-07CD3FF04028}</x14:id>
        </ext>
      </extLst>
    </cfRule>
  </conditionalFormatting>
  <conditionalFormatting sqref="T23:T32">
    <cfRule type="dataBar" priority="4">
      <dataBar>
        <cfvo type="min"/>
        <cfvo type="max"/>
        <color rgb="FF63C384"/>
      </dataBar>
      <extLst>
        <ext xmlns:x14="http://schemas.microsoft.com/office/spreadsheetml/2009/9/main" uri="{B025F937-C7B1-47D3-B67F-A62EFF666E3E}">
          <x14:id>{B86618DF-32DD-4AFF-A887-4F901902EC55}</x14:id>
        </ext>
      </extLst>
    </cfRule>
  </conditionalFormatting>
  <conditionalFormatting sqref="T38:T47">
    <cfRule type="dataBar" priority="1">
      <dataBar>
        <cfvo type="min"/>
        <cfvo type="max"/>
        <color rgb="FF63C384"/>
      </dataBar>
      <extLst>
        <ext xmlns:x14="http://schemas.microsoft.com/office/spreadsheetml/2009/9/main" uri="{B025F937-C7B1-47D3-B67F-A62EFF666E3E}">
          <x14:id>{FD49F075-FCC1-460A-B1F6-E3F32603A37C}</x14:id>
        </ext>
      </extLst>
    </cfRule>
  </conditionalFormatting>
  <hyperlinks>
    <hyperlink ref="B48" location="'AC Data Map'!A1" display="Lost? View the Data Map"/>
  </hyperlinks>
  <pageMargins left="0.7" right="0.7" top="0.75" bottom="0.75" header="0.3" footer="0.3"/>
  <pageSetup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Scroll Bar 1">
              <controlPr defaultSize="0" autoPict="0">
                <anchor moveWithCells="1">
                  <from>
                    <xdr:col>1</xdr:col>
                    <xdr:colOff>0</xdr:colOff>
                    <xdr:row>26</xdr:row>
                    <xdr:rowOff>123825</xdr:rowOff>
                  </from>
                  <to>
                    <xdr:col>6</xdr:col>
                    <xdr:colOff>9525</xdr:colOff>
                    <xdr:row>27</xdr:row>
                    <xdr:rowOff>190500</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1</xdr:col>
                    <xdr:colOff>1543050</xdr:colOff>
                    <xdr:row>13</xdr:row>
                    <xdr:rowOff>123825</xdr:rowOff>
                  </from>
                  <to>
                    <xdr:col>2</xdr:col>
                    <xdr:colOff>466725</xdr:colOff>
                    <xdr:row>14</xdr:row>
                    <xdr:rowOff>133350</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2</xdr:col>
                    <xdr:colOff>476250</xdr:colOff>
                    <xdr:row>13</xdr:row>
                    <xdr:rowOff>123825</xdr:rowOff>
                  </from>
                  <to>
                    <xdr:col>2</xdr:col>
                    <xdr:colOff>914400</xdr:colOff>
                    <xdr:row>14</xdr:row>
                    <xdr:rowOff>133350</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2</xdr:col>
                    <xdr:colOff>1114425</xdr:colOff>
                    <xdr:row>13</xdr:row>
                    <xdr:rowOff>123825</xdr:rowOff>
                  </from>
                  <to>
                    <xdr:col>2</xdr:col>
                    <xdr:colOff>1790700</xdr:colOff>
                    <xdr:row>14</xdr:row>
                    <xdr:rowOff>133350</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2</xdr:col>
                    <xdr:colOff>1838325</xdr:colOff>
                    <xdr:row>13</xdr:row>
                    <xdr:rowOff>142875</xdr:rowOff>
                  </from>
                  <to>
                    <xdr:col>3</xdr:col>
                    <xdr:colOff>238125</xdr:colOff>
                    <xdr:row>14</xdr:row>
                    <xdr:rowOff>123825</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3</xdr:col>
                    <xdr:colOff>295275</xdr:colOff>
                    <xdr:row>13</xdr:row>
                    <xdr:rowOff>133350</xdr:rowOff>
                  </from>
                  <to>
                    <xdr:col>4</xdr:col>
                    <xdr:colOff>219075</xdr:colOff>
                    <xdr:row>14</xdr:row>
                    <xdr:rowOff>123825</xdr:rowOff>
                  </to>
                </anchor>
              </controlPr>
            </control>
          </mc:Choice>
        </mc:AlternateContent>
        <mc:AlternateContent xmlns:mc="http://schemas.openxmlformats.org/markup-compatibility/2006">
          <mc:Choice Requires="x14">
            <control shapeId="2061" r:id="rId10" name="Check Box 13">
              <controlPr defaultSize="0" autoFill="0" autoLine="0" autoPict="0">
                <anchor moveWithCells="1">
                  <from>
                    <xdr:col>4</xdr:col>
                    <xdr:colOff>171450</xdr:colOff>
                    <xdr:row>13</xdr:row>
                    <xdr:rowOff>133350</xdr:rowOff>
                  </from>
                  <to>
                    <xdr:col>6</xdr:col>
                    <xdr:colOff>19050</xdr:colOff>
                    <xdr:row>14</xdr:row>
                    <xdr:rowOff>114300</xdr:rowOff>
                  </to>
                </anchor>
              </controlPr>
            </control>
          </mc:Choice>
        </mc:AlternateContent>
        <mc:AlternateContent xmlns:mc="http://schemas.openxmlformats.org/markup-compatibility/2006">
          <mc:Choice Requires="x14">
            <control shapeId="2062" r:id="rId11" name="Drop Down 14">
              <controlPr defaultSize="0" autoLine="0" autoPict="0">
                <anchor moveWithCells="1">
                  <from>
                    <xdr:col>28</xdr:col>
                    <xdr:colOff>314325</xdr:colOff>
                    <xdr:row>2</xdr:row>
                    <xdr:rowOff>180975</xdr:rowOff>
                  </from>
                  <to>
                    <xdr:col>29</xdr:col>
                    <xdr:colOff>733425</xdr:colOff>
                    <xdr:row>3</xdr:row>
                    <xdr:rowOff>247650</xdr:rowOff>
                  </to>
                </anchor>
              </controlPr>
            </control>
          </mc:Choice>
        </mc:AlternateContent>
        <mc:AlternateContent xmlns:mc="http://schemas.openxmlformats.org/markup-compatibility/2006">
          <mc:Choice Requires="x14">
            <control shapeId="2063" r:id="rId12" name="Option Button 15">
              <controlPr defaultSize="0" autoFill="0" autoLine="0" autoPict="0">
                <anchor moveWithCells="1">
                  <from>
                    <xdr:col>3</xdr:col>
                    <xdr:colOff>95250</xdr:colOff>
                    <xdr:row>29</xdr:row>
                    <xdr:rowOff>171450</xdr:rowOff>
                  </from>
                  <to>
                    <xdr:col>3</xdr:col>
                    <xdr:colOff>638175</xdr:colOff>
                    <xdr:row>31</xdr:row>
                    <xdr:rowOff>95250</xdr:rowOff>
                  </to>
                </anchor>
              </controlPr>
            </control>
          </mc:Choice>
        </mc:AlternateContent>
        <mc:AlternateContent xmlns:mc="http://schemas.openxmlformats.org/markup-compatibility/2006">
          <mc:Choice Requires="x14">
            <control shapeId="2064" r:id="rId13" name="Option Button 16">
              <controlPr defaultSize="0" autoFill="0" autoLine="0" autoPict="0">
                <anchor moveWithCells="1">
                  <from>
                    <xdr:col>3</xdr:col>
                    <xdr:colOff>666750</xdr:colOff>
                    <xdr:row>29</xdr:row>
                    <xdr:rowOff>171450</xdr:rowOff>
                  </from>
                  <to>
                    <xdr:col>4</xdr:col>
                    <xdr:colOff>257175</xdr:colOff>
                    <xdr:row>31</xdr:row>
                    <xdr:rowOff>95250</xdr:rowOff>
                  </to>
                </anchor>
              </controlPr>
            </control>
          </mc:Choice>
        </mc:AlternateContent>
        <mc:AlternateContent xmlns:mc="http://schemas.openxmlformats.org/markup-compatibility/2006">
          <mc:Choice Requires="x14">
            <control shapeId="2065" r:id="rId14" name="Option Button 17">
              <controlPr defaultSize="0" autoFill="0" autoLine="0" autoPict="0">
                <anchor moveWithCells="1">
                  <from>
                    <xdr:col>4</xdr:col>
                    <xdr:colOff>276225</xdr:colOff>
                    <xdr:row>29</xdr:row>
                    <xdr:rowOff>171450</xdr:rowOff>
                  </from>
                  <to>
                    <xdr:col>5</xdr:col>
                    <xdr:colOff>361950</xdr:colOff>
                    <xdr:row>31</xdr:row>
                    <xdr:rowOff>95250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AA97E507-6D6F-4704-9500-07CD3FF04028}">
            <x14:dataBar minLength="0" maxLength="100" gradient="0">
              <x14:cfvo type="autoMin"/>
              <x14:cfvo type="autoMax"/>
              <x14:negativeFillColor rgb="FFFF0000"/>
              <x14:axisColor rgb="FF000000"/>
            </x14:dataBar>
          </x14:cfRule>
          <xm:sqref>T8:T17</xm:sqref>
        </x14:conditionalFormatting>
        <x14:conditionalFormatting xmlns:xm="http://schemas.microsoft.com/office/excel/2006/main">
          <x14:cfRule type="dataBar" id="{B86618DF-32DD-4AFF-A887-4F901902EC55}">
            <x14:dataBar minLength="0" maxLength="100" gradient="0">
              <x14:cfvo type="autoMin"/>
              <x14:cfvo type="autoMax"/>
              <x14:negativeFillColor rgb="FFFF0000"/>
              <x14:axisColor rgb="FF000000"/>
            </x14:dataBar>
          </x14:cfRule>
          <xm:sqref>T23:T32</xm:sqref>
        </x14:conditionalFormatting>
        <x14:conditionalFormatting xmlns:xm="http://schemas.microsoft.com/office/excel/2006/main">
          <x14:cfRule type="dataBar" id="{FD49F075-FCC1-460A-B1F6-E3F32603A37C}">
            <x14:dataBar minLength="0" maxLength="100" gradient="0">
              <x14:cfvo type="autoMin"/>
              <x14:cfvo type="autoMax"/>
              <x14:negativeFillColor rgb="FFFF0000"/>
              <x14:axisColor rgb="FF000000"/>
            </x14:dataBar>
          </x14:cfRule>
          <xm:sqref>T38:T47</xm:sqref>
        </x14:conditionalFormatting>
        <x14:conditionalFormatting xmlns:xm="http://schemas.microsoft.com/office/excel/2006/main">
          <x14:cfRule type="iconSet" priority="15" id="{FA81EDB8-4A25-4EF6-9EF0-7C0214957F12}">
            <x14:iconSet iconSet="3Flags" custom="1">
              <x14:cfvo type="percent">
                <xm:f>0</xm:f>
              </x14:cfvo>
              <x14:cfvo type="num">
                <xm:f>0.4</xm:f>
              </x14:cfvo>
              <x14:cfvo type="num">
                <xm:f>0.6</xm:f>
              </x14:cfvo>
              <x14:cfIcon iconSet="NoIcons" iconId="0"/>
              <x14:cfIcon iconSet="3Flags" iconId="1"/>
              <x14:cfIcon iconSet="3Flags" iconId="0"/>
            </x14:iconSet>
          </x14:cfRule>
          <xm:sqref>S8:S17</xm:sqref>
        </x14:conditionalFormatting>
        <x14:conditionalFormatting xmlns:xm="http://schemas.microsoft.com/office/excel/2006/main">
          <x14:cfRule type="iconSet" priority="6" id="{D7F09B9E-EE7F-473A-9A6E-D075DC5E99A6}">
            <x14:iconSet iconSet="3Flags" custom="1">
              <x14:cfvo type="percent">
                <xm:f>0</xm:f>
              </x14:cfvo>
              <x14:cfvo type="num">
                <xm:f>0.4</xm:f>
              </x14:cfvo>
              <x14:cfvo type="num">
                <xm:f>0.6</xm:f>
              </x14:cfvo>
              <x14:cfIcon iconSet="NoIcons" iconId="0"/>
              <x14:cfIcon iconSet="3Flags" iconId="1"/>
              <x14:cfIcon iconSet="3Flags" iconId="0"/>
            </x14:iconSet>
          </x14:cfRule>
          <xm:sqref>S23:S32</xm:sqref>
        </x14:conditionalFormatting>
        <x14:conditionalFormatting xmlns:xm="http://schemas.microsoft.com/office/excel/2006/main">
          <x14:cfRule type="iconSet" priority="3" id="{1C1F934F-0622-4630-A0C0-2FB5DC29939C}">
            <x14:iconSet iconSet="3Flags" custom="1">
              <x14:cfvo type="percent">
                <xm:f>0</xm:f>
              </x14:cfvo>
              <x14:cfvo type="num">
                <xm:f>0.4</xm:f>
              </x14:cfvo>
              <x14:cfvo type="num">
                <xm:f>0.6</xm:f>
              </x14:cfvo>
              <x14:cfIcon iconSet="NoIcons" iconId="0"/>
              <x14:cfIcon iconSet="3Flags" iconId="1"/>
              <x14:cfIcon iconSet="3Flags" iconId="0"/>
            </x14:iconSet>
          </x14:cfRule>
          <xm:sqref>S38:S47</xm:sqref>
        </x14:conditionalFormatting>
        <x14:conditionalFormatting xmlns:xm="http://schemas.microsoft.com/office/excel/2006/main">
          <x14:cfRule type="iconSet" priority="16" id="{5D16002D-ADC3-4708-A33C-77022A0A34F7}">
            <x14:iconSet iconSet="3Triangles" showValue="0" custom="1">
              <x14:cfvo type="percent">
                <xm:f>0</xm:f>
              </x14:cfvo>
              <x14:cfvo type="num">
                <xm:f>0</xm:f>
              </x14:cfvo>
              <x14:cfvo type="num">
                <xm:f>0</xm:f>
              </x14:cfvo>
              <x14:cfIcon iconSet="3Triangles" iconId="0"/>
              <x14:cfIcon iconSet="NoIcons" iconId="0"/>
              <x14:cfIcon iconSet="3Triangles" iconId="2"/>
            </x14:iconSet>
          </x14:cfRule>
          <xm:sqref>E6:E11</xm:sqref>
        </x14:conditionalFormatting>
      </x14:conditionalFormattings>
    </ext>
    <ext xmlns:x14="http://schemas.microsoft.com/office/spreadsheetml/2009/9/main" uri="{05C60535-1F16-4fd2-B633-F4F36F0B64E0}">
      <x14:sparklineGroups xmlns:xm="http://schemas.microsoft.com/office/excel/2006/main">
        <x14:sparklineGroup manualMax="0" manualMin="0" displayEmptyCellsAs="gap" high="1" low="1">
          <x14:colorSeries rgb="FF376092"/>
          <x14:colorNegative rgb="FFD00000"/>
          <x14:colorAxis rgb="FF000000"/>
          <x14:colorMarkers rgb="FFD00000"/>
          <x14:colorFirst rgb="FFD00000"/>
          <x14:colorLast rgb="FFD00000"/>
          <x14:colorHigh rgb="FF80C000"/>
          <x14:colorLow rgb="FFC00000"/>
          <x14:sparklines>
            <x14:sparkline>
              <xm:f>'AC Raw Data'!C23:C34</xm:f>
              <xm:sqref>C6</xm:sqref>
            </x14:sparkline>
            <x14:sparkline>
              <xm:f>'AC Raw Data'!D23:D34</xm:f>
              <xm:sqref>C7</xm:sqref>
            </x14:sparkline>
            <x14:sparkline>
              <xm:f>'AC Raw Data'!E23:E34</xm:f>
              <xm:sqref>C8</xm:sqref>
            </x14:sparkline>
            <x14:sparkline>
              <xm:f>'AC Raw Data'!F23:F34</xm:f>
              <xm:sqref>C9</xm:sqref>
            </x14:sparkline>
            <x14:sparkline>
              <xm:f>'AC Raw Data'!G23:G34</xm:f>
              <xm:sqref>C10</xm:sqref>
            </x14:sparkline>
            <x14:sparkline>
              <xm:f>'AC Raw Data'!H23:H34</xm:f>
              <xm:sqref>C11</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B1:AL35"/>
  <sheetViews>
    <sheetView showGridLines="0" zoomScaleNormal="100" workbookViewId="0">
      <pane ySplit="3" topLeftCell="A4" activePane="bottomLeft" state="frozen"/>
      <selection pane="bottomLeft" activeCell="I5" sqref="I5"/>
    </sheetView>
  </sheetViews>
  <sheetFormatPr defaultRowHeight="15.75" x14ac:dyDescent="0.3"/>
  <cols>
    <col min="1" max="1" width="1.33203125" customWidth="1"/>
    <col min="2" max="2" width="12.44140625" customWidth="1"/>
    <col min="8" max="8" width="9.33203125" bestFit="1" customWidth="1"/>
    <col min="10" max="10" width="14.44140625" bestFit="1" customWidth="1"/>
    <col min="11" max="11" width="12.21875" bestFit="1" customWidth="1"/>
    <col min="12" max="12" width="12.77734375" customWidth="1"/>
    <col min="13" max="13" width="8.33203125" bestFit="1" customWidth="1"/>
    <col min="14" max="14" width="11" customWidth="1"/>
    <col min="15" max="15" width="17.6640625" bestFit="1" customWidth="1"/>
    <col min="16" max="16" width="16.77734375" bestFit="1" customWidth="1"/>
    <col min="17" max="17" width="10.77734375" bestFit="1" customWidth="1"/>
    <col min="18" max="18" width="9.33203125" bestFit="1" customWidth="1"/>
    <col min="31" max="31" width="23.5546875" bestFit="1" customWidth="1"/>
  </cols>
  <sheetData>
    <row r="1" spans="2:38" ht="19.5" x14ac:dyDescent="0.35">
      <c r="B1" s="5" t="s">
        <v>8</v>
      </c>
    </row>
    <row r="2" spans="2:38" x14ac:dyDescent="0.3">
      <c r="B2" s="51" t="s">
        <v>72</v>
      </c>
    </row>
    <row r="3" spans="2:38" x14ac:dyDescent="0.3">
      <c r="B3" s="7" t="s">
        <v>0</v>
      </c>
      <c r="C3" s="10"/>
      <c r="D3" s="10"/>
      <c r="E3" s="10"/>
      <c r="F3" s="10"/>
      <c r="G3" s="10"/>
      <c r="H3" s="43"/>
      <c r="J3" s="7" t="s">
        <v>29</v>
      </c>
      <c r="K3" s="7"/>
      <c r="L3" s="7"/>
      <c r="M3" s="7"/>
      <c r="N3" s="7"/>
      <c r="O3" s="7"/>
      <c r="P3" s="7"/>
      <c r="Q3" s="7"/>
      <c r="R3" s="7"/>
      <c r="T3" s="7" t="s">
        <v>30</v>
      </c>
      <c r="U3" s="7"/>
      <c r="V3" s="7"/>
      <c r="W3" s="7"/>
      <c r="X3" s="7"/>
      <c r="Y3" s="7"/>
      <c r="Z3" s="7"/>
      <c r="AA3" s="7"/>
      <c r="AB3" s="7"/>
      <c r="AC3" s="7"/>
      <c r="AE3" s="71" t="s">
        <v>83</v>
      </c>
    </row>
    <row r="4" spans="2:38" x14ac:dyDescent="0.3">
      <c r="AE4" s="74" t="s">
        <v>81</v>
      </c>
    </row>
    <row r="5" spans="2:38" x14ac:dyDescent="0.3">
      <c r="B5" s="97" t="s">
        <v>25</v>
      </c>
      <c r="C5" s="98"/>
      <c r="D5" s="1"/>
      <c r="E5" s="1"/>
      <c r="F5" s="1"/>
      <c r="G5" s="1"/>
      <c r="J5" s="4" t="str">
        <f>'AC Raw Data'!AY5</f>
        <v>Revenue by First Click, Last Click and Assists</v>
      </c>
      <c r="O5" s="90"/>
      <c r="P5" s="91"/>
      <c r="Q5" s="91"/>
      <c r="R5" s="91"/>
      <c r="T5" s="4" t="s">
        <v>96</v>
      </c>
      <c r="U5" s="4"/>
      <c r="V5" s="4"/>
      <c r="W5" s="4"/>
      <c r="X5" s="4"/>
      <c r="Y5" s="4"/>
      <c r="Z5" s="4"/>
      <c r="AA5" s="4"/>
      <c r="AB5" s="4"/>
      <c r="AC5" s="65" t="s">
        <v>32</v>
      </c>
      <c r="AE5" s="54" t="s">
        <v>86</v>
      </c>
      <c r="AL5" t="s">
        <v>24</v>
      </c>
    </row>
    <row r="6" spans="2:38" x14ac:dyDescent="0.3">
      <c r="B6" s="1"/>
      <c r="C6" s="2"/>
      <c r="D6" s="2"/>
      <c r="E6" s="2"/>
      <c r="F6" s="2"/>
      <c r="G6" s="2"/>
      <c r="O6" s="91"/>
      <c r="P6" s="91"/>
      <c r="Q6" s="91"/>
      <c r="R6" s="91"/>
    </row>
    <row r="7" spans="2:38" x14ac:dyDescent="0.3">
      <c r="B7" s="1" t="s">
        <v>22</v>
      </c>
      <c r="C7" s="2" t="s">
        <v>97</v>
      </c>
      <c r="D7" s="2" t="s">
        <v>94</v>
      </c>
      <c r="E7" s="2" t="s">
        <v>4</v>
      </c>
      <c r="F7" s="2" t="s">
        <v>10</v>
      </c>
      <c r="G7" s="2" t="s">
        <v>5</v>
      </c>
      <c r="H7" t="s">
        <v>6</v>
      </c>
      <c r="J7" s="44" t="s">
        <v>67</v>
      </c>
      <c r="K7" s="4"/>
      <c r="O7" s="91"/>
      <c r="P7" s="91"/>
      <c r="Q7" s="91"/>
      <c r="R7" s="91"/>
      <c r="T7" s="8" t="s">
        <v>67</v>
      </c>
    </row>
    <row r="8" spans="2:38" x14ac:dyDescent="0.3">
      <c r="B8" s="1">
        <v>25</v>
      </c>
      <c r="C8" s="9" t="b">
        <v>1</v>
      </c>
      <c r="D8" s="9" t="b">
        <v>1</v>
      </c>
      <c r="E8" s="9" t="b">
        <v>1</v>
      </c>
      <c r="F8" s="9" t="b">
        <v>1</v>
      </c>
      <c r="G8" s="9" t="b">
        <v>0</v>
      </c>
      <c r="H8" t="b">
        <v>0</v>
      </c>
      <c r="J8" s="44" t="s">
        <v>33</v>
      </c>
      <c r="K8" s="44" t="s">
        <v>34</v>
      </c>
      <c r="O8" s="91"/>
      <c r="P8" s="92"/>
      <c r="Q8" s="92"/>
      <c r="R8" s="92"/>
      <c r="T8" s="44" t="s">
        <v>36</v>
      </c>
      <c r="V8">
        <v>1</v>
      </c>
      <c r="AC8" s="75" t="s">
        <v>71</v>
      </c>
    </row>
    <row r="9" spans="2:38" x14ac:dyDescent="0.3">
      <c r="B9" s="1"/>
      <c r="J9" s="12" t="s">
        <v>28</v>
      </c>
      <c r="K9" s="16">
        <v>2</v>
      </c>
      <c r="O9" s="91"/>
      <c r="P9" s="92"/>
      <c r="Q9" s="92"/>
      <c r="R9" s="92"/>
      <c r="AJ9" t="s">
        <v>24</v>
      </c>
    </row>
    <row r="10" spans="2:38" x14ac:dyDescent="0.3">
      <c r="B10" s="13" t="str">
        <f>'AC Raw Data'!B22</f>
        <v>Month</v>
      </c>
      <c r="C10" s="13" t="str">
        <f>'AC Raw Data'!C22</f>
        <v>Users</v>
      </c>
      <c r="D10" s="13" t="str">
        <f>'AC Raw Data'!D22</f>
        <v>Sessions</v>
      </c>
      <c r="E10" s="13" t="str">
        <f>'AC Raw Data'!E22</f>
        <v>Pageviews</v>
      </c>
      <c r="F10" s="13" t="str">
        <f>'AC Raw Data'!F22</f>
        <v>Goal Completions</v>
      </c>
      <c r="G10" s="13" t="str">
        <f>'AC Raw Data'!G22</f>
        <v>Transactions</v>
      </c>
      <c r="H10" s="13" t="str">
        <f>'AC Raw Data'!H22</f>
        <v>Revenue</v>
      </c>
      <c r="J10" t="s">
        <v>27</v>
      </c>
      <c r="K10" t="str">
        <f>INDEX(J9:J11,K9)</f>
        <v>First Click</v>
      </c>
      <c r="O10" s="91"/>
      <c r="P10" s="92"/>
      <c r="Q10" s="92"/>
      <c r="R10" s="92"/>
      <c r="T10">
        <f>'AC Raw Data'!BE7</f>
        <v>0</v>
      </c>
      <c r="U10" s="12">
        <f>'AC Raw Data'!BF7</f>
        <v>0</v>
      </c>
      <c r="V10" s="12">
        <f>'AC Raw Data'!BG7</f>
        <v>0</v>
      </c>
      <c r="W10" s="12">
        <f>'AC Raw Data'!BH7</f>
        <v>0</v>
      </c>
      <c r="X10" s="12">
        <f>'AC Raw Data'!BI7</f>
        <v>0</v>
      </c>
      <c r="Y10" s="12">
        <f>'AC Raw Data'!BJ7</f>
        <v>0</v>
      </c>
      <c r="Z10" s="12">
        <f>'AC Raw Data'!BK7</f>
        <v>0</v>
      </c>
      <c r="AA10" s="12">
        <f>'AC Raw Data'!BL7</f>
        <v>0</v>
      </c>
      <c r="AB10" s="12">
        <f>'AC Raw Data'!BM7</f>
        <v>0</v>
      </c>
      <c r="AC10" s="12">
        <f>'AC Raw Data'!BN7</f>
        <v>0</v>
      </c>
      <c r="AD10" s="12"/>
    </row>
    <row r="11" spans="2:38" x14ac:dyDescent="0.3">
      <c r="B11" s="19">
        <f>INDEX('AC Raw Data'!B44:B$200,'AC Calculated Data'!$B$8)</f>
        <v>41671</v>
      </c>
      <c r="C11" s="20">
        <f>IF(C$8=TRUE,INDEX('AC Raw Data'!C44:C$200,'AC Calculated Data'!$B$8),NA())</f>
        <v>21932</v>
      </c>
      <c r="D11" s="20">
        <f>IF(D$8=TRUE,INDEX('AC Raw Data'!D44:D$200,'AC Calculated Data'!$B$8),NA())</f>
        <v>27377</v>
      </c>
      <c r="E11" s="20">
        <f>IF(E$8=TRUE,INDEX('AC Raw Data'!E44:E$200,'AC Calculated Data'!$B$8),NA())</f>
        <v>62414</v>
      </c>
      <c r="F11" s="20">
        <f>IF(F$8=TRUE,INDEX('AC Raw Data'!F44:F$200,'AC Calculated Data'!$B$8),NA())</f>
        <v>1402</v>
      </c>
      <c r="G11" s="20" t="e">
        <f>IF(G$8=TRUE,INDEX('AC Raw Data'!G44:G$200,'AC Calculated Data'!$B$8),NA())</f>
        <v>#N/A</v>
      </c>
      <c r="H11" s="84" t="e">
        <f>IF(H$8=TRUE,INDEX('AC Raw Data'!H44:H$200,'AC Calculated Data'!$B$8),NA())</f>
        <v>#N/A</v>
      </c>
      <c r="J11" t="s">
        <v>26</v>
      </c>
      <c r="O11" s="91"/>
      <c r="P11" s="92"/>
      <c r="Q11" s="92"/>
      <c r="R11" s="92"/>
      <c r="T11" s="57" t="str">
        <f>IF('AC Raw Data'!$BE8="","",'AC Raw Data'!BE8)</f>
        <v/>
      </c>
      <c r="U11" s="58" t="str">
        <f>IF('AC Raw Data'!$BE8="","",'AC Raw Data'!BF8)</f>
        <v/>
      </c>
      <c r="V11" s="58" t="str">
        <f>IF('AC Raw Data'!$BE8="","",'AC Raw Data'!BG8)</f>
        <v/>
      </c>
      <c r="W11" s="58" t="str">
        <f>IF('AC Raw Data'!$BE8="","",'AC Raw Data'!BH8)</f>
        <v/>
      </c>
      <c r="X11" s="58" t="str">
        <f>IF('AC Raw Data'!$BE8="","",'AC Raw Data'!BI8)</f>
        <v/>
      </c>
      <c r="Y11" s="58" t="str">
        <f>IF('AC Raw Data'!$BE8="","",'AC Raw Data'!BJ8)</f>
        <v/>
      </c>
      <c r="Z11" s="58" t="str">
        <f>IF('AC Raw Data'!$BE8="","",'AC Raw Data'!BK8)</f>
        <v/>
      </c>
      <c r="AA11" s="58" t="str">
        <f>IF('AC Raw Data'!$BE8="","",'AC Raw Data'!BL8)</f>
        <v/>
      </c>
      <c r="AB11" s="59" t="str">
        <f>IF($T11="","",IF($V$8=1,'AC Raw Data'!BM8,NA()))</f>
        <v/>
      </c>
      <c r="AC11" s="59" t="str">
        <f>IF($T11="","",IF($V$8=2,'AC Raw Data'!BN8,NA()))</f>
        <v/>
      </c>
    </row>
    <row r="12" spans="2:38" x14ac:dyDescent="0.3">
      <c r="B12" s="19">
        <f>INDEX('AC Raw Data'!B45:B$100,'AC Calculated Data'!$B$8)</f>
        <v>41699</v>
      </c>
      <c r="C12" s="20">
        <f>IF(C$8=TRUE,INDEX('AC Raw Data'!C45:C$200,'AC Calculated Data'!$B$8),NA())</f>
        <v>22391</v>
      </c>
      <c r="D12" s="20">
        <f>IF(D$8=TRUE,INDEX('AC Raw Data'!D45:D$200,'AC Calculated Data'!$B$8),NA())</f>
        <v>28143</v>
      </c>
      <c r="E12" s="20">
        <f>IF(E$8=TRUE,INDEX('AC Raw Data'!E45:E$200,'AC Calculated Data'!$B$8),NA())</f>
        <v>66486</v>
      </c>
      <c r="F12" s="20">
        <f>IF(F$8=TRUE,INDEX('AC Raw Data'!F45:F$200,'AC Calculated Data'!$B$8),NA())</f>
        <v>1620</v>
      </c>
      <c r="G12" s="20" t="e">
        <f>IF(G$8=TRUE,INDEX('AC Raw Data'!G45:G$200,'AC Calculated Data'!$B$8),NA())</f>
        <v>#N/A</v>
      </c>
      <c r="H12" s="84" t="e">
        <f>IF(H$8=TRUE,INDEX('AC Raw Data'!H45:H$200,'AC Calculated Data'!$B$8),NA())</f>
        <v>#N/A</v>
      </c>
      <c r="O12" s="91"/>
      <c r="P12" s="92"/>
      <c r="Q12" s="92"/>
      <c r="R12" s="92"/>
      <c r="T12" s="57" t="str">
        <f>IF('AC Raw Data'!$BE9="","",'AC Raw Data'!BE9)</f>
        <v/>
      </c>
      <c r="U12" s="58" t="str">
        <f>IF('AC Raw Data'!$BE9="","",'AC Raw Data'!BF9)</f>
        <v/>
      </c>
      <c r="V12" s="58" t="str">
        <f>IF('AC Raw Data'!$BE9="","",'AC Raw Data'!BG9)</f>
        <v/>
      </c>
      <c r="W12" s="58" t="str">
        <f>IF('AC Raw Data'!$BE9="","",'AC Raw Data'!BH9)</f>
        <v/>
      </c>
      <c r="X12" s="58" t="str">
        <f>IF('AC Raw Data'!$BE9="","",'AC Raw Data'!BI9)</f>
        <v/>
      </c>
      <c r="Y12" s="58" t="str">
        <f>IF('AC Raw Data'!$BE9="","",'AC Raw Data'!BJ9)</f>
        <v/>
      </c>
      <c r="Z12" s="58" t="str">
        <f>IF('AC Raw Data'!$BE9="","",'AC Raw Data'!BK9)</f>
        <v/>
      </c>
      <c r="AA12" s="58" t="str">
        <f>IF('AC Raw Data'!$BE9="","",'AC Raw Data'!BL9)</f>
        <v/>
      </c>
      <c r="AB12" s="59" t="str">
        <f>IF($T12="","",IF($V$8=1,'AC Raw Data'!BM9,NA()))</f>
        <v/>
      </c>
      <c r="AC12" s="59" t="str">
        <f>IF($T12="","",IF($V$8=2,'AC Raw Data'!BN9,NA()))</f>
        <v/>
      </c>
    </row>
    <row r="13" spans="2:38" x14ac:dyDescent="0.3">
      <c r="B13" s="19">
        <f>INDEX('AC Raw Data'!B46:B$100,'AC Calculated Data'!$B$8)</f>
        <v>41730</v>
      </c>
      <c r="C13" s="20">
        <f>IF(C$8=TRUE,INDEX('AC Raw Data'!C46:C$200,'AC Calculated Data'!$B$8),NA())</f>
        <v>21259</v>
      </c>
      <c r="D13" s="20">
        <f>IF(D$8=TRUE,INDEX('AC Raw Data'!D46:D$200,'AC Calculated Data'!$B$8),NA())</f>
        <v>26594</v>
      </c>
      <c r="E13" s="20">
        <f>IF(E$8=TRUE,INDEX('AC Raw Data'!E46:E$200,'AC Calculated Data'!$B$8),NA())</f>
        <v>56619</v>
      </c>
      <c r="F13" s="20">
        <f>IF(F$8=TRUE,INDEX('AC Raw Data'!F46:F$200,'AC Calculated Data'!$B$8),NA())</f>
        <v>1580</v>
      </c>
      <c r="G13" s="20" t="e">
        <f>IF(G$8=TRUE,INDEX('AC Raw Data'!G46:G$200,'AC Calculated Data'!$B$8),NA())</f>
        <v>#N/A</v>
      </c>
      <c r="H13" s="84" t="e">
        <f>IF(H$8=TRUE,INDEX('AC Raw Data'!H46:H$200,'AC Calculated Data'!$B$8),NA())</f>
        <v>#N/A</v>
      </c>
      <c r="J13" t="str">
        <f>'AC Raw Data'!AY7</f>
        <v>Marketing Channel</v>
      </c>
      <c r="K13" s="12" t="str">
        <f>'AC Raw Data'!AZ7</f>
        <v>First Click</v>
      </c>
      <c r="L13" s="12" t="str">
        <f>'AC Raw Data'!BA7</f>
        <v>Last Click</v>
      </c>
      <c r="M13" s="12" t="str">
        <f>'AC Raw Data'!BB7</f>
        <v>Assist</v>
      </c>
      <c r="O13" s="91"/>
      <c r="P13" s="92"/>
      <c r="Q13" s="92"/>
      <c r="R13" s="92"/>
      <c r="T13" s="57" t="str">
        <f>IF('AC Raw Data'!$BE10="","",'AC Raw Data'!BE10)</f>
        <v/>
      </c>
      <c r="U13" s="58" t="str">
        <f>IF('AC Raw Data'!$BE10="","",'AC Raw Data'!BF10)</f>
        <v/>
      </c>
      <c r="V13" s="58" t="str">
        <f>IF('AC Raw Data'!$BE10="","",'AC Raw Data'!BG10)</f>
        <v/>
      </c>
      <c r="W13" s="58" t="str">
        <f>IF('AC Raw Data'!$BE10="","",'AC Raw Data'!BH10)</f>
        <v/>
      </c>
      <c r="X13" s="58" t="str">
        <f>IF('AC Raw Data'!$BE10="","",'AC Raw Data'!BI10)</f>
        <v/>
      </c>
      <c r="Y13" s="58" t="str">
        <f>IF('AC Raw Data'!$BE10="","",'AC Raw Data'!BJ10)</f>
        <v/>
      </c>
      <c r="Z13" s="58" t="str">
        <f>IF('AC Raw Data'!$BE10="","",'AC Raw Data'!BK10)</f>
        <v/>
      </c>
      <c r="AA13" s="58" t="str">
        <f>IF('AC Raw Data'!$BE10="","",'AC Raw Data'!BL10)</f>
        <v/>
      </c>
      <c r="AB13" s="59" t="str">
        <f>IF($T13="","",IF($V$8=1,'AC Raw Data'!BM10,NA()))</f>
        <v/>
      </c>
      <c r="AC13" s="59" t="str">
        <f>IF($T13="","",IF($V$8=2,'AC Raw Data'!BN10,NA()))</f>
        <v/>
      </c>
    </row>
    <row r="14" spans="2:38" x14ac:dyDescent="0.3">
      <c r="B14" s="19">
        <f>INDEX('AC Raw Data'!B47:B$100,'AC Calculated Data'!$B$8)</f>
        <v>41760</v>
      </c>
      <c r="C14" s="20">
        <f>IF(C$8=TRUE,INDEX('AC Raw Data'!C47:C$200,'AC Calculated Data'!$B$8),NA())</f>
        <v>25138</v>
      </c>
      <c r="D14" s="20">
        <f>IF(D$8=TRUE,INDEX('AC Raw Data'!D47:D$200,'AC Calculated Data'!$B$8),NA())</f>
        <v>31224</v>
      </c>
      <c r="E14" s="20">
        <f>IF(E$8=TRUE,INDEX('AC Raw Data'!E47:E$200,'AC Calculated Data'!$B$8),NA())</f>
        <v>65051</v>
      </c>
      <c r="F14" s="20">
        <f>IF(F$8=TRUE,INDEX('AC Raw Data'!F47:F$200,'AC Calculated Data'!$B$8),NA())</f>
        <v>1580</v>
      </c>
      <c r="G14" s="20" t="e">
        <f>IF(G$8=TRUE,INDEX('AC Raw Data'!G47:G$200,'AC Calculated Data'!$B$8),NA())</f>
        <v>#N/A</v>
      </c>
      <c r="H14" s="84" t="e">
        <f>IF(H$8=TRUE,INDEX('AC Raw Data'!H47:H$200,'AC Calculated Data'!$B$8),NA())</f>
        <v>#N/A</v>
      </c>
      <c r="J14" s="60" t="str">
        <f>IF('AC Raw Data'!AY8="","",'AC Raw Data'!AY8)</f>
        <v>(not set)</v>
      </c>
      <c r="K14" s="56">
        <f>IF($J14="","",IF(K$13=$K$10,'AC Raw Data'!AZ8,NA()))</f>
        <v>0</v>
      </c>
      <c r="L14" s="56" t="e">
        <f>IF($J14="","",IF(L$13=$K$10,'AC Raw Data'!BA8,NA()))</f>
        <v>#N/A</v>
      </c>
      <c r="M14" s="56" t="e">
        <f>IF($J14="","",IF(M$13=$K$10,'AC Raw Data'!BB8,NA()))</f>
        <v>#N/A</v>
      </c>
      <c r="O14" s="91"/>
      <c r="P14" s="92"/>
      <c r="Q14" s="92"/>
      <c r="R14" s="92"/>
      <c r="T14" s="57" t="str">
        <f>IF('AC Raw Data'!$BE11="","",'AC Raw Data'!BE11)</f>
        <v/>
      </c>
      <c r="U14" s="58" t="str">
        <f>IF('AC Raw Data'!$BE11="","",'AC Raw Data'!BF11)</f>
        <v/>
      </c>
      <c r="V14" s="58" t="str">
        <f>IF('AC Raw Data'!$BE11="","",'AC Raw Data'!BG11)</f>
        <v/>
      </c>
      <c r="W14" s="58" t="str">
        <f>IF('AC Raw Data'!$BE11="","",'AC Raw Data'!BH11)</f>
        <v/>
      </c>
      <c r="X14" s="58" t="str">
        <f>IF('AC Raw Data'!$BE11="","",'AC Raw Data'!BI11)</f>
        <v/>
      </c>
      <c r="Y14" s="58" t="str">
        <f>IF('AC Raw Data'!$BE11="","",'AC Raw Data'!BJ11)</f>
        <v/>
      </c>
      <c r="Z14" s="58" t="str">
        <f>IF('AC Raw Data'!$BE11="","",'AC Raw Data'!BK11)</f>
        <v/>
      </c>
      <c r="AA14" s="58" t="str">
        <f>IF('AC Raw Data'!$BE11="","",'AC Raw Data'!BL11)</f>
        <v/>
      </c>
      <c r="AB14" s="59" t="str">
        <f>IF($T14="","",IF($V$8=1,'AC Raw Data'!BM11,NA()))</f>
        <v/>
      </c>
      <c r="AC14" s="59" t="str">
        <f>IF($T14="","",IF($V$8=2,'AC Raw Data'!BN11,NA()))</f>
        <v/>
      </c>
    </row>
    <row r="15" spans="2:38" x14ac:dyDescent="0.3">
      <c r="B15" s="19">
        <f>INDEX('AC Raw Data'!B48:B$100,'AC Calculated Data'!$B$8)</f>
        <v>41791</v>
      </c>
      <c r="C15" s="20">
        <f>IF(C$8=TRUE,INDEX('AC Raw Data'!C48:C$200,'AC Calculated Data'!$B$8),NA())</f>
        <v>28090</v>
      </c>
      <c r="D15" s="20">
        <f>IF(D$8=TRUE,INDEX('AC Raw Data'!D48:D$200,'AC Calculated Data'!$B$8),NA())</f>
        <v>34974</v>
      </c>
      <c r="E15" s="20">
        <f>IF(E$8=TRUE,INDEX('AC Raw Data'!E48:E$200,'AC Calculated Data'!$B$8),NA())</f>
        <v>73951</v>
      </c>
      <c r="F15" s="20">
        <f>IF(F$8=TRUE,INDEX('AC Raw Data'!F48:F$200,'AC Calculated Data'!$B$8),NA())</f>
        <v>1928</v>
      </c>
      <c r="G15" s="20" t="e">
        <f>IF(G$8=TRUE,INDEX('AC Raw Data'!G48:G$200,'AC Calculated Data'!$B$8),NA())</f>
        <v>#N/A</v>
      </c>
      <c r="H15" s="84" t="e">
        <f>IF(H$8=TRUE,INDEX('AC Raw Data'!H48:H$200,'AC Calculated Data'!$B$8),NA())</f>
        <v>#N/A</v>
      </c>
      <c r="J15" s="60" t="str">
        <f>IF('AC Raw Data'!AY9="","",'AC Raw Data'!AY9)</f>
        <v>Email</v>
      </c>
      <c r="K15" s="56">
        <f>IF($J15="","",IF(K$13=$K$10,'AC Raw Data'!AZ9,NA()))</f>
        <v>0</v>
      </c>
      <c r="L15" s="56" t="e">
        <f>IF($J15="","",IF(L$13=$K$10,'AC Raw Data'!BA9,NA()))</f>
        <v>#N/A</v>
      </c>
      <c r="M15" s="56" t="e">
        <f>IF($J15="","",IF(M$13=$K$10,'AC Raw Data'!BB9,NA()))</f>
        <v>#N/A</v>
      </c>
      <c r="O15" s="91"/>
      <c r="P15" s="92"/>
      <c r="Q15" s="92"/>
      <c r="R15" s="92"/>
      <c r="T15" s="57" t="str">
        <f>IF('AC Raw Data'!$BE12="","",'AC Raw Data'!BE12)</f>
        <v/>
      </c>
      <c r="U15" s="58" t="str">
        <f>IF('AC Raw Data'!$BE12="","",'AC Raw Data'!BF12)</f>
        <v/>
      </c>
      <c r="V15" s="58" t="str">
        <f>IF('AC Raw Data'!$BE12="","",'AC Raw Data'!BG12)</f>
        <v/>
      </c>
      <c r="W15" s="58" t="str">
        <f>IF('AC Raw Data'!$BE12="","",'AC Raw Data'!BH12)</f>
        <v/>
      </c>
      <c r="X15" s="58" t="str">
        <f>IF('AC Raw Data'!$BE12="","",'AC Raw Data'!BI12)</f>
        <v/>
      </c>
      <c r="Y15" s="58" t="str">
        <f>IF('AC Raw Data'!$BE12="","",'AC Raw Data'!BJ12)</f>
        <v/>
      </c>
      <c r="Z15" s="58" t="str">
        <f>IF('AC Raw Data'!$BE12="","",'AC Raw Data'!BK12)</f>
        <v/>
      </c>
      <c r="AA15" s="58" t="str">
        <f>IF('AC Raw Data'!$BE12="","",'AC Raw Data'!BL12)</f>
        <v/>
      </c>
      <c r="AB15" s="59" t="str">
        <f>IF($T15="","",IF($V$8=1,'AC Raw Data'!BM12,NA()))</f>
        <v/>
      </c>
      <c r="AC15" s="59" t="str">
        <f>IF($T15="","",IF($V$8=2,'AC Raw Data'!BN12,NA()))</f>
        <v/>
      </c>
    </row>
    <row r="16" spans="2:38" x14ac:dyDescent="0.3">
      <c r="B16" s="19">
        <f>INDEX('AC Raw Data'!B49:B$100,'AC Calculated Data'!$B$8)</f>
        <v>41821</v>
      </c>
      <c r="C16" s="20">
        <f>IF(C$8=TRUE,INDEX('AC Raw Data'!C49:C$200,'AC Calculated Data'!$B$8),NA())</f>
        <v>29903</v>
      </c>
      <c r="D16" s="20">
        <f>IF(D$8=TRUE,INDEX('AC Raw Data'!D49:D$200,'AC Calculated Data'!$B$8),NA())</f>
        <v>37173</v>
      </c>
      <c r="E16" s="20">
        <f>IF(E$8=TRUE,INDEX('AC Raw Data'!E49:E$200,'AC Calculated Data'!$B$8),NA())</f>
        <v>82361</v>
      </c>
      <c r="F16" s="20">
        <f>IF(F$8=TRUE,INDEX('AC Raw Data'!F49:F$200,'AC Calculated Data'!$B$8),NA())</f>
        <v>2087</v>
      </c>
      <c r="G16" s="20" t="e">
        <f>IF(G$8=TRUE,INDEX('AC Raw Data'!G49:G$200,'AC Calculated Data'!$B$8),NA())</f>
        <v>#N/A</v>
      </c>
      <c r="H16" s="84" t="e">
        <f>IF(H$8=TRUE,INDEX('AC Raw Data'!H49:H$200,'AC Calculated Data'!$B$8),NA())</f>
        <v>#N/A</v>
      </c>
      <c r="J16" s="60" t="str">
        <f>IF('AC Raw Data'!AY10="","",'AC Raw Data'!AY10)</f>
        <v>Social Network</v>
      </c>
      <c r="K16" s="56">
        <f>IF($J16="","",IF(K$13=$K$10,'AC Raw Data'!AZ10,NA()))</f>
        <v>1</v>
      </c>
      <c r="L16" s="56" t="e">
        <f>IF($J16="","",IF(L$13=$K$10,'AC Raw Data'!BA10,NA()))</f>
        <v>#N/A</v>
      </c>
      <c r="M16" s="56" t="e">
        <f>IF($J16="","",IF(M$13=$K$10,'AC Raw Data'!BB10,NA()))</f>
        <v>#N/A</v>
      </c>
      <c r="O16" s="91"/>
      <c r="P16" s="92"/>
      <c r="Q16" s="92"/>
      <c r="R16" s="92"/>
      <c r="T16" s="57" t="str">
        <f>IF('AC Raw Data'!$BE13="","",'AC Raw Data'!BE13)</f>
        <v/>
      </c>
      <c r="U16" s="58" t="str">
        <f>IF('AC Raw Data'!$BE13="","",'AC Raw Data'!BF13)</f>
        <v/>
      </c>
      <c r="V16" s="58" t="str">
        <f>IF('AC Raw Data'!$BE13="","",'AC Raw Data'!BG13)</f>
        <v/>
      </c>
      <c r="W16" s="58" t="str">
        <f>IF('AC Raw Data'!$BE13="","",'AC Raw Data'!BH13)</f>
        <v/>
      </c>
      <c r="X16" s="58" t="str">
        <f>IF('AC Raw Data'!$BE13="","",'AC Raw Data'!BI13)</f>
        <v/>
      </c>
      <c r="Y16" s="58" t="str">
        <f>IF('AC Raw Data'!$BE13="","",'AC Raw Data'!BJ13)</f>
        <v/>
      </c>
      <c r="Z16" s="58" t="str">
        <f>IF('AC Raw Data'!$BE13="","",'AC Raw Data'!BK13)</f>
        <v/>
      </c>
      <c r="AA16" s="58" t="str">
        <f>IF('AC Raw Data'!$BE13="","",'AC Raw Data'!BL13)</f>
        <v/>
      </c>
      <c r="AB16" s="59" t="str">
        <f>IF($T16="","",IF($V$8=1,'AC Raw Data'!BM13,NA()))</f>
        <v/>
      </c>
      <c r="AC16" s="59" t="str">
        <f>IF($T16="","",IF($V$8=2,'AC Raw Data'!BN13,NA()))</f>
        <v/>
      </c>
    </row>
    <row r="17" spans="2:29" x14ac:dyDescent="0.3">
      <c r="B17" s="19">
        <f>INDEX('AC Raw Data'!B50:B$100,'AC Calculated Data'!$B$8)</f>
        <v>41852</v>
      </c>
      <c r="C17" s="20">
        <f>IF(C$8=TRUE,INDEX('AC Raw Data'!C50:C$200,'AC Calculated Data'!$B$8),NA())</f>
        <v>32879</v>
      </c>
      <c r="D17" s="20">
        <f>IF(D$8=TRUE,INDEX('AC Raw Data'!D50:D$200,'AC Calculated Data'!$B$8),NA())</f>
        <v>40894</v>
      </c>
      <c r="E17" s="20">
        <f>IF(E$8=TRUE,INDEX('AC Raw Data'!E50:E$200,'AC Calculated Data'!$B$8),NA())</f>
        <v>88984</v>
      </c>
      <c r="F17" s="20">
        <f>IF(F$8=TRUE,INDEX('AC Raw Data'!F50:F$200,'AC Calculated Data'!$B$8),NA())</f>
        <v>2225</v>
      </c>
      <c r="G17" s="20" t="e">
        <f>IF(G$8=TRUE,INDEX('AC Raw Data'!G50:G$200,'AC Calculated Data'!$B$8),NA())</f>
        <v>#N/A</v>
      </c>
      <c r="H17" s="84" t="e">
        <f>IF(H$8=TRUE,INDEX('AC Raw Data'!H50:H$200,'AC Calculated Data'!$B$8),NA())</f>
        <v>#N/A</v>
      </c>
      <c r="J17" s="60" t="str">
        <f>IF('AC Raw Data'!AY11="","",'AC Raw Data'!AY11)</f>
        <v>Display</v>
      </c>
      <c r="K17" s="56">
        <f>IF($J17="","",IF(K$13=$K$10,'AC Raw Data'!AZ11,NA()))</f>
        <v>6</v>
      </c>
      <c r="L17" s="56" t="e">
        <f>IF($J17="","",IF(L$13=$K$10,'AC Raw Data'!BA11,NA()))</f>
        <v>#N/A</v>
      </c>
      <c r="M17" s="56" t="e">
        <f>IF($J17="","",IF(M$13=$K$10,'AC Raw Data'!BB11,NA()))</f>
        <v>#N/A</v>
      </c>
      <c r="O17" s="91"/>
      <c r="P17" s="92"/>
      <c r="Q17" s="92"/>
      <c r="R17" s="92"/>
      <c r="T17" s="57" t="str">
        <f>IF('AC Raw Data'!$BE14="","",'AC Raw Data'!BE14)</f>
        <v/>
      </c>
      <c r="U17" s="58" t="str">
        <f>IF('AC Raw Data'!$BE14="","",'AC Raw Data'!BF14)</f>
        <v/>
      </c>
      <c r="V17" s="58" t="str">
        <f>IF('AC Raw Data'!$BE14="","",'AC Raw Data'!BG14)</f>
        <v/>
      </c>
      <c r="W17" s="58" t="str">
        <f>IF('AC Raw Data'!$BE14="","",'AC Raw Data'!BH14)</f>
        <v/>
      </c>
      <c r="X17" s="58" t="str">
        <f>IF('AC Raw Data'!$BE14="","",'AC Raw Data'!BI14)</f>
        <v/>
      </c>
      <c r="Y17" s="58" t="str">
        <f>IF('AC Raw Data'!$BE14="","",'AC Raw Data'!BJ14)</f>
        <v/>
      </c>
      <c r="Z17" s="58" t="str">
        <f>IF('AC Raw Data'!$BE14="","",'AC Raw Data'!BK14)</f>
        <v/>
      </c>
      <c r="AA17" s="58" t="str">
        <f>IF('AC Raw Data'!$BE14="","",'AC Raw Data'!BL14)</f>
        <v/>
      </c>
      <c r="AB17" s="59" t="str">
        <f>IF($T17="","",IF($V$8=1,'AC Raw Data'!BM14,NA()))</f>
        <v/>
      </c>
      <c r="AC17" s="59" t="str">
        <f>IF($T17="","",IF($V$8=2,'AC Raw Data'!BN14,NA()))</f>
        <v/>
      </c>
    </row>
    <row r="18" spans="2:29" x14ac:dyDescent="0.3">
      <c r="B18" s="19">
        <f>INDEX('AC Raw Data'!B51:B$100,'AC Calculated Data'!$B$8)</f>
        <v>41883</v>
      </c>
      <c r="C18" s="20">
        <f>IF(C$8=TRUE,INDEX('AC Raw Data'!C51:C$200,'AC Calculated Data'!$B$8),NA())</f>
        <v>33194</v>
      </c>
      <c r="D18" s="20">
        <f>IF(D$8=TRUE,INDEX('AC Raw Data'!D51:D$200,'AC Calculated Data'!$B$8),NA())</f>
        <v>41194</v>
      </c>
      <c r="E18" s="20">
        <f>IF(E$8=TRUE,INDEX('AC Raw Data'!E51:E$200,'AC Calculated Data'!$B$8),NA())</f>
        <v>88106</v>
      </c>
      <c r="F18" s="20">
        <f>IF(F$8=TRUE,INDEX('AC Raw Data'!F51:F$200,'AC Calculated Data'!$B$8),NA())</f>
        <v>2376</v>
      </c>
      <c r="G18" s="20" t="e">
        <f>IF(G$8=TRUE,INDEX('AC Raw Data'!G51:G$200,'AC Calculated Data'!$B$8),NA())</f>
        <v>#N/A</v>
      </c>
      <c r="H18" s="84" t="e">
        <f>IF(H$8=TRUE,INDEX('AC Raw Data'!H51:H$200,'AC Calculated Data'!$B$8),NA())</f>
        <v>#N/A</v>
      </c>
      <c r="J18" s="60" t="str">
        <f>IF('AC Raw Data'!AY12="","",'AC Raw Data'!AY12)</f>
        <v>Referral</v>
      </c>
      <c r="K18" s="56">
        <f>IF($J18="","",IF(K$13=$K$10,'AC Raw Data'!AZ12,NA()))</f>
        <v>34</v>
      </c>
      <c r="L18" s="56" t="e">
        <f>IF($J18="","",IF(L$13=$K$10,'AC Raw Data'!BA12,NA()))</f>
        <v>#N/A</v>
      </c>
      <c r="M18" s="56" t="e">
        <f>IF($J18="","",IF(M$13=$K$10,'AC Raw Data'!BB12,NA()))</f>
        <v>#N/A</v>
      </c>
      <c r="O18" s="91"/>
      <c r="P18" s="91"/>
      <c r="Q18" s="91"/>
      <c r="R18" s="91"/>
      <c r="T18" s="57" t="str">
        <f>IF('AC Raw Data'!$BE15="","",'AC Raw Data'!BE15)</f>
        <v/>
      </c>
      <c r="U18" s="58" t="str">
        <f>IF('AC Raw Data'!$BE15="","",'AC Raw Data'!BF15)</f>
        <v/>
      </c>
      <c r="V18" s="58" t="str">
        <f>IF('AC Raw Data'!$BE15="","",'AC Raw Data'!BG15)</f>
        <v/>
      </c>
      <c r="W18" s="58" t="str">
        <f>IF('AC Raw Data'!$BE15="","",'AC Raw Data'!BH15)</f>
        <v/>
      </c>
      <c r="X18" s="58" t="str">
        <f>IF('AC Raw Data'!$BE15="","",'AC Raw Data'!BI15)</f>
        <v/>
      </c>
      <c r="Y18" s="58" t="str">
        <f>IF('AC Raw Data'!$BE15="","",'AC Raw Data'!BJ15)</f>
        <v/>
      </c>
      <c r="Z18" s="58" t="str">
        <f>IF('AC Raw Data'!$BE15="","",'AC Raw Data'!BK15)</f>
        <v/>
      </c>
      <c r="AA18" s="58" t="str">
        <f>IF('AC Raw Data'!$BE15="","",'AC Raw Data'!BL15)</f>
        <v/>
      </c>
      <c r="AB18" s="59" t="str">
        <f>IF($T18="","",IF($V$8=1,'AC Raw Data'!BM15,NA()))</f>
        <v/>
      </c>
      <c r="AC18" s="59" t="str">
        <f>IF($T18="","",IF($V$8=2,'AC Raw Data'!BN15,NA()))</f>
        <v/>
      </c>
    </row>
    <row r="19" spans="2:29" x14ac:dyDescent="0.3">
      <c r="B19" s="19">
        <f>INDEX('AC Raw Data'!B52:B$100,'AC Calculated Data'!$B$8)</f>
        <v>41913</v>
      </c>
      <c r="C19" s="20">
        <f>IF(C$8=TRUE,INDEX('AC Raw Data'!C52:C$200,'AC Calculated Data'!$B$8),NA())</f>
        <v>29884</v>
      </c>
      <c r="D19" s="20">
        <f>IF(D$8=TRUE,INDEX('AC Raw Data'!D52:D$200,'AC Calculated Data'!$B$8),NA())</f>
        <v>37401</v>
      </c>
      <c r="E19" s="20">
        <f>IF(E$8=TRUE,INDEX('AC Raw Data'!E52:E$200,'AC Calculated Data'!$B$8),NA())</f>
        <v>79227</v>
      </c>
      <c r="F19" s="20">
        <f>IF(F$8=TRUE,INDEX('AC Raw Data'!F52:F$200,'AC Calculated Data'!$B$8),NA())</f>
        <v>1964</v>
      </c>
      <c r="G19" s="20" t="e">
        <f>IF(G$8=TRUE,INDEX('AC Raw Data'!G52:G$200,'AC Calculated Data'!$B$8),NA())</f>
        <v>#N/A</v>
      </c>
      <c r="H19" s="84" t="e">
        <f>IF(H$8=TRUE,INDEX('AC Raw Data'!H52:H$200,'AC Calculated Data'!$B$8),NA())</f>
        <v>#N/A</v>
      </c>
      <c r="I19" s="12"/>
      <c r="J19" s="60" t="str">
        <f>IF('AC Raw Data'!AY13="","",'AC Raw Data'!AY13)</f>
        <v>Direct</v>
      </c>
      <c r="K19" s="56">
        <f>IF($J19="","",IF(K$13=$K$10,'AC Raw Data'!AZ13,NA()))</f>
        <v>95</v>
      </c>
      <c r="L19" s="56" t="e">
        <f>IF($J19="","",IF(L$13=$K$10,'AC Raw Data'!BA13,NA()))</f>
        <v>#N/A</v>
      </c>
      <c r="M19" s="56" t="e">
        <f>IF($J19="","",IF(M$13=$K$10,'AC Raw Data'!BB13,NA()))</f>
        <v>#N/A</v>
      </c>
      <c r="T19" s="57" t="str">
        <f>IF('AC Raw Data'!$BE16="","",'AC Raw Data'!BE16)</f>
        <v/>
      </c>
      <c r="U19" s="58" t="str">
        <f>IF('AC Raw Data'!$BE16="","",'AC Raw Data'!BF16)</f>
        <v/>
      </c>
      <c r="V19" s="58" t="str">
        <f>IF('AC Raw Data'!$BE16="","",'AC Raw Data'!BG16)</f>
        <v/>
      </c>
      <c r="W19" s="58" t="str">
        <f>IF('AC Raw Data'!$BE16="","",'AC Raw Data'!BH16)</f>
        <v/>
      </c>
      <c r="X19" s="58" t="str">
        <f>IF('AC Raw Data'!$BE16="","",'AC Raw Data'!BI16)</f>
        <v/>
      </c>
      <c r="Y19" s="58" t="str">
        <f>IF('AC Raw Data'!$BE16="","",'AC Raw Data'!BJ16)</f>
        <v/>
      </c>
      <c r="Z19" s="58" t="str">
        <f>IF('AC Raw Data'!$BE16="","",'AC Raw Data'!BK16)</f>
        <v/>
      </c>
      <c r="AA19" s="58" t="str">
        <f>IF('AC Raw Data'!$BE16="","",'AC Raw Data'!BL16)</f>
        <v/>
      </c>
      <c r="AB19" s="59" t="str">
        <f>IF($T19="","",IF($V$8=1,'AC Raw Data'!BM16,NA()))</f>
        <v/>
      </c>
      <c r="AC19" s="59" t="str">
        <f>IF($T19="","",IF($V$8=2,'AC Raw Data'!BN16,NA()))</f>
        <v/>
      </c>
    </row>
    <row r="20" spans="2:29" x14ac:dyDescent="0.3">
      <c r="B20" s="19">
        <f>INDEX('AC Raw Data'!B53:B$100,'AC Calculated Data'!$B$8)</f>
        <v>41944</v>
      </c>
      <c r="C20" s="20">
        <f>IF(C$8=TRUE,INDEX('AC Raw Data'!C53:C$200,'AC Calculated Data'!$B$8),NA())</f>
        <v>41699</v>
      </c>
      <c r="D20" s="20">
        <f>IF(D$8=TRUE,INDEX('AC Raw Data'!D53:D$200,'AC Calculated Data'!$B$8),NA())</f>
        <v>50057</v>
      </c>
      <c r="E20" s="20">
        <f>IF(E$8=TRUE,INDEX('AC Raw Data'!E53:E$200,'AC Calculated Data'!$B$8),NA())</f>
        <v>88567</v>
      </c>
      <c r="F20" s="20">
        <f>IF(F$8=TRUE,INDEX('AC Raw Data'!F53:F$200,'AC Calculated Data'!$B$8),NA())</f>
        <v>1678</v>
      </c>
      <c r="G20" s="20" t="e">
        <f>IF(G$8=TRUE,INDEX('AC Raw Data'!G53:G$200,'AC Calculated Data'!$B$8),NA())</f>
        <v>#N/A</v>
      </c>
      <c r="H20" s="84" t="e">
        <f>IF(H$8=TRUE,INDEX('AC Raw Data'!H53:H$200,'AC Calculated Data'!$B$8),NA())</f>
        <v>#N/A</v>
      </c>
      <c r="I20" s="12"/>
      <c r="J20" s="60" t="str">
        <f>IF('AC Raw Data'!AY14="","",'AC Raw Data'!AY14)</f>
        <v>Paid Search</v>
      </c>
      <c r="K20" s="56">
        <f>IF($J20="","",IF(K$13=$K$10,'AC Raw Data'!AZ14,NA()))</f>
        <v>199</v>
      </c>
      <c r="L20" s="56" t="e">
        <f>IF($J20="","",IF(L$13=$K$10,'AC Raw Data'!BA14,NA()))</f>
        <v>#N/A</v>
      </c>
      <c r="M20" s="56" t="e">
        <f>IF($J20="","",IF(M$13=$K$10,'AC Raw Data'!BB14,NA()))</f>
        <v>#N/A</v>
      </c>
      <c r="T20" s="57" t="str">
        <f>IF('AC Raw Data'!$BE17="","",'AC Raw Data'!BE17)</f>
        <v/>
      </c>
      <c r="U20" s="58" t="str">
        <f>IF('AC Raw Data'!$BE17="","",'AC Raw Data'!BF17)</f>
        <v/>
      </c>
      <c r="V20" s="58" t="str">
        <f>IF('AC Raw Data'!$BE17="","",'AC Raw Data'!BG17)</f>
        <v/>
      </c>
      <c r="W20" s="58" t="str">
        <f>IF('AC Raw Data'!$BE17="","",'AC Raw Data'!BH17)</f>
        <v/>
      </c>
      <c r="X20" s="58" t="str">
        <f>IF('AC Raw Data'!$BE17="","",'AC Raw Data'!BI17)</f>
        <v/>
      </c>
      <c r="Y20" s="58" t="str">
        <f>IF('AC Raw Data'!$BE17="","",'AC Raw Data'!BJ17)</f>
        <v/>
      </c>
      <c r="Z20" s="58" t="str">
        <f>IF('AC Raw Data'!$BE17="","",'AC Raw Data'!BK17)</f>
        <v/>
      </c>
      <c r="AA20" s="58" t="str">
        <f>IF('AC Raw Data'!$BE17="","",'AC Raw Data'!BL17)</f>
        <v/>
      </c>
      <c r="AB20" s="59" t="str">
        <f>IF($T20="","",IF($V$8=1,'AC Raw Data'!BM17,NA()))</f>
        <v/>
      </c>
      <c r="AC20" s="59" t="str">
        <f>IF($T20="","",IF($V$8=2,'AC Raw Data'!BN17,NA()))</f>
        <v/>
      </c>
    </row>
    <row r="21" spans="2:29" x14ac:dyDescent="0.3">
      <c r="B21" s="19">
        <f>INDEX('AC Raw Data'!B54:B$100,'AC Calculated Data'!$B$8)</f>
        <v>41974</v>
      </c>
      <c r="C21" s="20">
        <f>IF(C$8=TRUE,INDEX('AC Raw Data'!C54:C$200,'AC Calculated Data'!$B$8),NA())</f>
        <v>27974</v>
      </c>
      <c r="D21" s="20">
        <f>IF(D$8=TRUE,INDEX('AC Raw Data'!D54:D$200,'AC Calculated Data'!$B$8),NA())</f>
        <v>34637</v>
      </c>
      <c r="E21" s="20">
        <f>IF(E$8=TRUE,INDEX('AC Raw Data'!E54:E$200,'AC Calculated Data'!$B$8),NA())</f>
        <v>69219</v>
      </c>
      <c r="F21" s="20">
        <f>IF(F$8=TRUE,INDEX('AC Raw Data'!F54:F$200,'AC Calculated Data'!$B$8),NA())</f>
        <v>1655</v>
      </c>
      <c r="G21" s="20" t="e">
        <f>IF(G$8=TRUE,INDEX('AC Raw Data'!G54:G$200,'AC Calculated Data'!$B$8),NA())</f>
        <v>#N/A</v>
      </c>
      <c r="H21" s="84" t="e">
        <f>IF(H$8=TRUE,INDEX('AC Raw Data'!H54:H$200,'AC Calculated Data'!$B$8),NA())</f>
        <v>#N/A</v>
      </c>
      <c r="I21" s="12"/>
      <c r="J21" s="60" t="str">
        <f>IF('AC Raw Data'!AY15="","",'AC Raw Data'!AY15)</f>
        <v>Organic Search</v>
      </c>
      <c r="K21" s="56">
        <f>IF($J21="","",IF(K$13=$K$10,'AC Raw Data'!AZ15,NA()))</f>
        <v>623</v>
      </c>
      <c r="L21" s="56" t="e">
        <f>IF($J21="","",IF(L$13=$K$10,'AC Raw Data'!BA15,NA()))</f>
        <v>#N/A</v>
      </c>
      <c r="M21" s="56" t="e">
        <f>IF($J21="","",IF(M$13=$K$10,'AC Raw Data'!BB15,NA()))</f>
        <v>#N/A</v>
      </c>
      <c r="O21" s="4"/>
      <c r="T21" s="57" t="str">
        <f>IF('AC Raw Data'!$BE18="","",'AC Raw Data'!BE18)</f>
        <v/>
      </c>
      <c r="U21" s="58" t="str">
        <f>IF('AC Raw Data'!$BE18="","",'AC Raw Data'!BF18)</f>
        <v/>
      </c>
      <c r="V21" s="58" t="str">
        <f>IF('AC Raw Data'!$BE18="","",'AC Raw Data'!BG18)</f>
        <v/>
      </c>
      <c r="W21" s="58" t="str">
        <f>IF('AC Raw Data'!$BE18="","",'AC Raw Data'!BH18)</f>
        <v/>
      </c>
      <c r="X21" s="58" t="str">
        <f>IF('AC Raw Data'!$BE18="","",'AC Raw Data'!BI18)</f>
        <v/>
      </c>
      <c r="Y21" s="58" t="str">
        <f>IF('AC Raw Data'!$BE18="","",'AC Raw Data'!BJ18)</f>
        <v/>
      </c>
      <c r="Z21" s="58" t="str">
        <f>IF('AC Raw Data'!$BE18="","",'AC Raw Data'!BK18)</f>
        <v/>
      </c>
      <c r="AA21" s="58" t="str">
        <f>IF('AC Raw Data'!$BE18="","",'AC Raw Data'!BL18)</f>
        <v/>
      </c>
      <c r="AB21" s="59" t="str">
        <f>IF($T21="","",IF($V$8=1,'AC Raw Data'!BM18,NA()))</f>
        <v/>
      </c>
      <c r="AC21" s="59" t="str">
        <f>IF($T21="","",IF($V$8=2,'AC Raw Data'!BN18,NA()))</f>
        <v/>
      </c>
    </row>
    <row r="22" spans="2:29" x14ac:dyDescent="0.3">
      <c r="B22" s="19">
        <f>INDEX('AC Raw Data'!B55:B$100,'AC Calculated Data'!$B$8)</f>
        <v>42005</v>
      </c>
      <c r="C22" s="20">
        <f>IF(C$8=TRUE,INDEX('AC Raw Data'!C55:C$200,'AC Calculated Data'!$B$8),NA())</f>
        <v>29052</v>
      </c>
      <c r="D22" s="20">
        <f>IF(D$8=TRUE,INDEX('AC Raw Data'!D55:D$200,'AC Calculated Data'!$B$8),NA())</f>
        <v>36441</v>
      </c>
      <c r="E22" s="20">
        <f>IF(E$8=TRUE,INDEX('AC Raw Data'!E55:E$200,'AC Calculated Data'!$B$8),NA())</f>
        <v>74653</v>
      </c>
      <c r="F22" s="20">
        <f>IF(F$8=TRUE,INDEX('AC Raw Data'!F55:F$200,'AC Calculated Data'!$B$8),NA())</f>
        <v>1798</v>
      </c>
      <c r="G22" s="20" t="e">
        <f>IF(G$8=TRUE,INDEX('AC Raw Data'!G55:G$200,'AC Calculated Data'!$B$8),NA())</f>
        <v>#N/A</v>
      </c>
      <c r="H22" s="84" t="e">
        <f>IF(H$8=TRUE,INDEX('AC Raw Data'!H55:H$200,'AC Calculated Data'!$B$8),NA())</f>
        <v>#N/A</v>
      </c>
      <c r="I22" s="12"/>
      <c r="J22" s="60" t="str">
        <f>IF('AC Raw Data'!AY16="","",'AC Raw Data'!AY16)</f>
        <v/>
      </c>
      <c r="K22" s="56" t="str">
        <f>IF($J22="","",IF(K$13=$K$10,'AC Raw Data'!AZ16,NA()))</f>
        <v/>
      </c>
      <c r="L22" s="56" t="str">
        <f>IF($J22="","",IF(L$13=$K$10,'AC Raw Data'!BA16,NA()))</f>
        <v/>
      </c>
      <c r="M22" s="56" t="str">
        <f>IF($J22="","",IF(M$13=$K$10,'AC Raw Data'!BB16,NA()))</f>
        <v/>
      </c>
      <c r="T22" s="57" t="str">
        <f>IF('AC Raw Data'!$BE19="","",'AC Raw Data'!BE19)</f>
        <v/>
      </c>
      <c r="U22" s="58" t="str">
        <f>IF('AC Raw Data'!$BE19="","",'AC Raw Data'!BF19)</f>
        <v/>
      </c>
      <c r="V22" s="58" t="str">
        <f>IF('AC Raw Data'!$BE19="","",'AC Raw Data'!BG19)</f>
        <v/>
      </c>
      <c r="W22" s="58" t="str">
        <f>IF('AC Raw Data'!$BE19="","",'AC Raw Data'!BH19)</f>
        <v/>
      </c>
      <c r="X22" s="58" t="str">
        <f>IF('AC Raw Data'!$BE19="","",'AC Raw Data'!BI19)</f>
        <v/>
      </c>
      <c r="Y22" s="58" t="str">
        <f>IF('AC Raw Data'!$BE19="","",'AC Raw Data'!BJ19)</f>
        <v/>
      </c>
      <c r="Z22" s="58" t="str">
        <f>IF('AC Raw Data'!$BE19="","",'AC Raw Data'!BK19)</f>
        <v/>
      </c>
      <c r="AA22" s="58" t="str">
        <f>IF('AC Raw Data'!$BE19="","",'AC Raw Data'!BL19)</f>
        <v/>
      </c>
      <c r="AB22" s="59" t="str">
        <f>IF($T22="","",IF($V$8=1,'AC Raw Data'!BM19,NA()))</f>
        <v/>
      </c>
      <c r="AC22" s="59" t="str">
        <f>IF($T22="","",IF($V$8=2,'AC Raw Data'!BN19,NA()))</f>
        <v/>
      </c>
    </row>
    <row r="23" spans="2:29" x14ac:dyDescent="0.3">
      <c r="I23" s="12"/>
      <c r="J23" s="60" t="str">
        <f>IF('AC Raw Data'!AY17="","",'AC Raw Data'!AY17)</f>
        <v/>
      </c>
      <c r="K23" s="56" t="str">
        <f>IF($J23="","",IF(K$13=$K$10,'AC Raw Data'!AZ17,NA()))</f>
        <v/>
      </c>
      <c r="L23" s="56" t="str">
        <f>IF($J23="","",IF(L$13=$K$10,'AC Raw Data'!BA17,NA()))</f>
        <v/>
      </c>
      <c r="M23" s="56" t="str">
        <f>IF($J23="","",IF(M$13=$K$10,'AC Raw Data'!BB17,NA()))</f>
        <v/>
      </c>
      <c r="T23" s="57" t="str">
        <f>IF('AC Raw Data'!$BE20="","",'AC Raw Data'!BE20)</f>
        <v/>
      </c>
      <c r="U23" s="58" t="str">
        <f>IF('AC Raw Data'!$BE20="","",'AC Raw Data'!BF20)</f>
        <v/>
      </c>
      <c r="V23" s="58" t="str">
        <f>IF('AC Raw Data'!$BE20="","",'AC Raw Data'!BG20)</f>
        <v/>
      </c>
      <c r="W23" s="58" t="str">
        <f>IF('AC Raw Data'!$BE20="","",'AC Raw Data'!BH20)</f>
        <v/>
      </c>
      <c r="X23" s="58" t="str">
        <f>IF('AC Raw Data'!$BE20="","",'AC Raw Data'!BI20)</f>
        <v/>
      </c>
      <c r="Y23" s="58" t="str">
        <f>IF('AC Raw Data'!$BE20="","",'AC Raw Data'!BJ20)</f>
        <v/>
      </c>
      <c r="Z23" s="58" t="str">
        <f>IF('AC Raw Data'!$BE20="","",'AC Raw Data'!BK20)</f>
        <v/>
      </c>
      <c r="AA23" s="58" t="str">
        <f>IF('AC Raw Data'!$BE20="","",'AC Raw Data'!BL20)</f>
        <v/>
      </c>
      <c r="AB23" s="59" t="str">
        <f>IF($T23="","",IF($V$8=1,'AC Raw Data'!BM20,NA()))</f>
        <v/>
      </c>
      <c r="AC23" s="59" t="str">
        <f>IF($T23="","",IF($V$8=2,'AC Raw Data'!BN20,NA()))</f>
        <v/>
      </c>
    </row>
    <row r="24" spans="2:29" x14ac:dyDescent="0.3">
      <c r="I24" s="12"/>
      <c r="T24" s="57" t="str">
        <f>IF('AC Raw Data'!$BE21="","",'AC Raw Data'!BE21)</f>
        <v/>
      </c>
      <c r="U24" s="58" t="str">
        <f>IF('AC Raw Data'!$BE21="","",'AC Raw Data'!BF21)</f>
        <v/>
      </c>
      <c r="V24" s="58" t="str">
        <f>IF('AC Raw Data'!$BE21="","",'AC Raw Data'!BG21)</f>
        <v/>
      </c>
      <c r="W24" s="58" t="str">
        <f>IF('AC Raw Data'!$BE21="","",'AC Raw Data'!BH21)</f>
        <v/>
      </c>
      <c r="X24" s="58" t="str">
        <f>IF('AC Raw Data'!$BE21="","",'AC Raw Data'!BI21)</f>
        <v/>
      </c>
      <c r="Y24" s="58" t="str">
        <f>IF('AC Raw Data'!$BE21="","",'AC Raw Data'!BJ21)</f>
        <v/>
      </c>
      <c r="Z24" s="58" t="str">
        <f>IF('AC Raw Data'!$BE21="","",'AC Raw Data'!BK21)</f>
        <v/>
      </c>
      <c r="AA24" s="58" t="str">
        <f>IF('AC Raw Data'!$BE21="","",'AC Raw Data'!BL21)</f>
        <v/>
      </c>
      <c r="AB24" s="59" t="str">
        <f>IF($T24="","",IF($V$8=1,'AC Raw Data'!BM21,NA()))</f>
        <v/>
      </c>
      <c r="AC24" s="59" t="str">
        <f>IF($T24="","",IF($V$8=2,'AC Raw Data'!BN21,NA()))</f>
        <v/>
      </c>
    </row>
    <row r="25" spans="2:29" x14ac:dyDescent="0.3">
      <c r="I25" s="12"/>
      <c r="T25" s="57" t="str">
        <f>IF('AC Raw Data'!$BE22="","",'AC Raw Data'!BE22)</f>
        <v/>
      </c>
      <c r="U25" s="58" t="str">
        <f>IF('AC Raw Data'!$BE22="","",'AC Raw Data'!BF22)</f>
        <v/>
      </c>
      <c r="V25" s="58" t="str">
        <f>IF('AC Raw Data'!$BE22="","",'AC Raw Data'!BG22)</f>
        <v/>
      </c>
      <c r="W25" s="58" t="str">
        <f>IF('AC Raw Data'!$BE22="","",'AC Raw Data'!BH22)</f>
        <v/>
      </c>
      <c r="X25" s="58" t="str">
        <f>IF('AC Raw Data'!$BE22="","",'AC Raw Data'!BI22)</f>
        <v/>
      </c>
      <c r="Y25" s="58" t="str">
        <f>IF('AC Raw Data'!$BE22="","",'AC Raw Data'!BJ22)</f>
        <v/>
      </c>
      <c r="Z25" s="58" t="str">
        <f>IF('AC Raw Data'!$BE22="","",'AC Raw Data'!BK22)</f>
        <v/>
      </c>
      <c r="AA25" s="58" t="str">
        <f>IF('AC Raw Data'!$BE22="","",'AC Raw Data'!BL22)</f>
        <v/>
      </c>
      <c r="AB25" s="59" t="str">
        <f>IF($T25="","",IF($V$8=1,'AC Raw Data'!BM22,NA()))</f>
        <v/>
      </c>
      <c r="AC25" s="59" t="str">
        <f>IF($T25="","",IF($V$8=2,'AC Raw Data'!BN22,NA()))</f>
        <v/>
      </c>
    </row>
    <row r="26" spans="2:29" x14ac:dyDescent="0.3">
      <c r="I26" s="12"/>
      <c r="T26" s="57" t="str">
        <f>IF('AC Raw Data'!$BE23="","",'AC Raw Data'!BE23)</f>
        <v/>
      </c>
      <c r="U26" s="58" t="str">
        <f>IF('AC Raw Data'!$BE23="","",'AC Raw Data'!BF23)</f>
        <v/>
      </c>
      <c r="V26" s="58" t="str">
        <f>IF('AC Raw Data'!$BE23="","",'AC Raw Data'!BG23)</f>
        <v/>
      </c>
      <c r="W26" s="58" t="str">
        <f>IF('AC Raw Data'!$BE23="","",'AC Raw Data'!BH23)</f>
        <v/>
      </c>
      <c r="X26" s="58" t="str">
        <f>IF('AC Raw Data'!$BE23="","",'AC Raw Data'!BI23)</f>
        <v/>
      </c>
      <c r="Y26" s="58" t="str">
        <f>IF('AC Raw Data'!$BE23="","",'AC Raw Data'!BJ23)</f>
        <v/>
      </c>
      <c r="Z26" s="58" t="str">
        <f>IF('AC Raw Data'!$BE23="","",'AC Raw Data'!BK23)</f>
        <v/>
      </c>
      <c r="AA26" s="58" t="str">
        <f>IF('AC Raw Data'!$BE23="","",'AC Raw Data'!BL23)</f>
        <v/>
      </c>
      <c r="AB26" s="59" t="str">
        <f>IF($T26="","",IF($V$8=1,'AC Raw Data'!BM23,NA()))</f>
        <v/>
      </c>
      <c r="AC26" s="59" t="str">
        <f>IF($T26="","",IF($V$8=2,'AC Raw Data'!BN23,NA()))</f>
        <v/>
      </c>
    </row>
    <row r="27" spans="2:29" x14ac:dyDescent="0.3">
      <c r="I27" s="12"/>
      <c r="T27" s="57" t="str">
        <f>IF('AC Raw Data'!$BE24="","",'AC Raw Data'!BE24)</f>
        <v/>
      </c>
      <c r="U27" s="58" t="str">
        <f>IF('AC Raw Data'!$BE24="","",'AC Raw Data'!BF24)</f>
        <v/>
      </c>
      <c r="V27" s="58" t="str">
        <f>IF('AC Raw Data'!$BE24="","",'AC Raw Data'!BG24)</f>
        <v/>
      </c>
      <c r="W27" s="58" t="str">
        <f>IF('AC Raw Data'!$BE24="","",'AC Raw Data'!BH24)</f>
        <v/>
      </c>
      <c r="X27" s="58" t="str">
        <f>IF('AC Raw Data'!$BE24="","",'AC Raw Data'!BI24)</f>
        <v/>
      </c>
      <c r="Y27" s="58" t="str">
        <f>IF('AC Raw Data'!$BE24="","",'AC Raw Data'!BJ24)</f>
        <v/>
      </c>
      <c r="Z27" s="58" t="str">
        <f>IF('AC Raw Data'!$BE24="","",'AC Raw Data'!BK24)</f>
        <v/>
      </c>
      <c r="AA27" s="58" t="str">
        <f>IF('AC Raw Data'!$BE24="","",'AC Raw Data'!BL24)</f>
        <v/>
      </c>
      <c r="AB27" s="59" t="str">
        <f>IF($T27="","",IF($V$8=1,'AC Raw Data'!BM24,NA()))</f>
        <v/>
      </c>
      <c r="AC27" s="59" t="str">
        <f>IF($T27="","",IF($V$8=2,'AC Raw Data'!BN24,NA()))</f>
        <v/>
      </c>
    </row>
    <row r="28" spans="2:29" x14ac:dyDescent="0.3">
      <c r="I28" s="12"/>
      <c r="T28" s="57" t="str">
        <f>IF('AC Raw Data'!$BE25="","",'AC Raw Data'!BE25)</f>
        <v/>
      </c>
      <c r="U28" s="58" t="str">
        <f>IF('AC Raw Data'!$BE25="","",'AC Raw Data'!BF25)</f>
        <v/>
      </c>
      <c r="V28" s="58" t="str">
        <f>IF('AC Raw Data'!$BE25="","",'AC Raw Data'!BG25)</f>
        <v/>
      </c>
      <c r="W28" s="58" t="str">
        <f>IF('AC Raw Data'!$BE25="","",'AC Raw Data'!BH25)</f>
        <v/>
      </c>
      <c r="X28" s="58" t="str">
        <f>IF('AC Raw Data'!$BE25="","",'AC Raw Data'!BI25)</f>
        <v/>
      </c>
      <c r="Y28" s="58" t="str">
        <f>IF('AC Raw Data'!$BE25="","",'AC Raw Data'!BJ25)</f>
        <v/>
      </c>
      <c r="Z28" s="58" t="str">
        <f>IF('AC Raw Data'!$BE25="","",'AC Raw Data'!BK25)</f>
        <v/>
      </c>
      <c r="AA28" s="58" t="str">
        <f>IF('AC Raw Data'!$BE25="","",'AC Raw Data'!BL25)</f>
        <v/>
      </c>
      <c r="AB28" s="59" t="str">
        <f>IF($T28="","",IF($V$8=1,'AC Raw Data'!BM25,NA()))</f>
        <v/>
      </c>
      <c r="AC28" s="59" t="str">
        <f>IF($T28="","",IF($V$8=2,'AC Raw Data'!BN25,NA()))</f>
        <v/>
      </c>
    </row>
    <row r="29" spans="2:29" x14ac:dyDescent="0.3">
      <c r="I29" s="12"/>
      <c r="T29" s="57" t="str">
        <f>IF('AC Raw Data'!$BE26="","",'AC Raw Data'!BE26)</f>
        <v/>
      </c>
      <c r="U29" s="58" t="str">
        <f>IF('AC Raw Data'!$BE26="","",'AC Raw Data'!BF26)</f>
        <v/>
      </c>
      <c r="V29" s="58" t="str">
        <f>IF('AC Raw Data'!$BE26="","",'AC Raw Data'!BG26)</f>
        <v/>
      </c>
      <c r="W29" s="58" t="str">
        <f>IF('AC Raw Data'!$BE26="","",'AC Raw Data'!BH26)</f>
        <v/>
      </c>
      <c r="X29" s="58" t="str">
        <f>IF('AC Raw Data'!$BE26="","",'AC Raw Data'!BI26)</f>
        <v/>
      </c>
      <c r="Y29" s="58" t="str">
        <f>IF('AC Raw Data'!$BE26="","",'AC Raw Data'!BJ26)</f>
        <v/>
      </c>
      <c r="Z29" s="58" t="str">
        <f>IF('AC Raw Data'!$BE26="","",'AC Raw Data'!BK26)</f>
        <v/>
      </c>
      <c r="AA29" s="58" t="str">
        <f>IF('AC Raw Data'!$BE26="","",'AC Raw Data'!BL26)</f>
        <v/>
      </c>
      <c r="AB29" s="59" t="str">
        <f>IF($T29="","",IF($V$8=1,'AC Raw Data'!BM26,NA()))</f>
        <v/>
      </c>
      <c r="AC29" s="59" t="str">
        <f>IF($T29="","",IF($V$8=2,'AC Raw Data'!BN26,NA()))</f>
        <v/>
      </c>
    </row>
    <row r="30" spans="2:29" x14ac:dyDescent="0.3">
      <c r="I30" s="12"/>
      <c r="T30" s="57" t="str">
        <f>IF('AC Raw Data'!$BE27="","",'AC Raw Data'!BE27)</f>
        <v/>
      </c>
      <c r="U30" s="58" t="str">
        <f>IF('AC Raw Data'!$BE27="","",'AC Raw Data'!BF27)</f>
        <v/>
      </c>
      <c r="V30" s="58" t="str">
        <f>IF('AC Raw Data'!$BE27="","",'AC Raw Data'!BG27)</f>
        <v/>
      </c>
      <c r="W30" s="58" t="str">
        <f>IF('AC Raw Data'!$BE27="","",'AC Raw Data'!BH27)</f>
        <v/>
      </c>
      <c r="X30" s="58" t="str">
        <f>IF('AC Raw Data'!$BE27="","",'AC Raw Data'!BI27)</f>
        <v/>
      </c>
      <c r="Y30" s="58" t="str">
        <f>IF('AC Raw Data'!$BE27="","",'AC Raw Data'!BJ27)</f>
        <v/>
      </c>
      <c r="Z30" s="58" t="str">
        <f>IF('AC Raw Data'!$BE27="","",'AC Raw Data'!BK27)</f>
        <v/>
      </c>
      <c r="AA30" s="58" t="str">
        <f>IF('AC Raw Data'!$BE27="","",'AC Raw Data'!BL27)</f>
        <v/>
      </c>
      <c r="AB30" s="59" t="str">
        <f>IF($T30="","",IF($V$8=1,'AC Raw Data'!BM27,NA()))</f>
        <v/>
      </c>
      <c r="AC30" s="59" t="str">
        <f>IF($T30="","",IF($V$8=2,'AC Raw Data'!BN27,NA()))</f>
        <v/>
      </c>
    </row>
    <row r="31" spans="2:29" x14ac:dyDescent="0.3">
      <c r="I31" s="12"/>
      <c r="T31" s="57" t="str">
        <f>IF('AC Raw Data'!$BE28="","",'AC Raw Data'!BE28)</f>
        <v/>
      </c>
      <c r="U31" s="58" t="str">
        <f>IF('AC Raw Data'!$BE28="","",'AC Raw Data'!BF28)</f>
        <v/>
      </c>
      <c r="V31" s="58" t="str">
        <f>IF('AC Raw Data'!$BE28="","",'AC Raw Data'!BG28)</f>
        <v/>
      </c>
      <c r="W31" s="58" t="str">
        <f>IF('AC Raw Data'!$BE28="","",'AC Raw Data'!BH28)</f>
        <v/>
      </c>
      <c r="X31" s="58" t="str">
        <f>IF('AC Raw Data'!$BE28="","",'AC Raw Data'!BI28)</f>
        <v/>
      </c>
      <c r="Y31" s="58" t="str">
        <f>IF('AC Raw Data'!$BE28="","",'AC Raw Data'!BJ28)</f>
        <v/>
      </c>
      <c r="Z31" s="58" t="str">
        <f>IF('AC Raw Data'!$BE28="","",'AC Raw Data'!BK28)</f>
        <v/>
      </c>
      <c r="AA31" s="58" t="str">
        <f>IF('AC Raw Data'!$BE28="","",'AC Raw Data'!BL28)</f>
        <v/>
      </c>
      <c r="AB31" s="59" t="str">
        <f>IF($T31="","",IF($V$8=1,'AC Raw Data'!BM28,NA()))</f>
        <v/>
      </c>
      <c r="AC31" s="59" t="str">
        <f>IF($T31="","",IF($V$8=2,'AC Raw Data'!BN28,NA()))</f>
        <v/>
      </c>
    </row>
    <row r="32" spans="2:29" x14ac:dyDescent="0.3">
      <c r="I32" s="12"/>
      <c r="T32" s="57" t="str">
        <f>IF('AC Raw Data'!$BE29="","",'AC Raw Data'!BE29)</f>
        <v/>
      </c>
      <c r="U32" s="58" t="str">
        <f>IF('AC Raw Data'!$BE29="","",'AC Raw Data'!BF29)</f>
        <v/>
      </c>
      <c r="V32" s="58" t="str">
        <f>IF('AC Raw Data'!$BE29="","",'AC Raw Data'!BG29)</f>
        <v/>
      </c>
      <c r="W32" s="58" t="str">
        <f>IF('AC Raw Data'!$BE29="","",'AC Raw Data'!BH29)</f>
        <v/>
      </c>
      <c r="X32" s="58" t="str">
        <f>IF('AC Raw Data'!$BE29="","",'AC Raw Data'!BI29)</f>
        <v/>
      </c>
      <c r="Y32" s="58" t="str">
        <f>IF('AC Raw Data'!$BE29="","",'AC Raw Data'!BJ29)</f>
        <v/>
      </c>
      <c r="Z32" s="58" t="str">
        <f>IF('AC Raw Data'!$BE29="","",'AC Raw Data'!BK29)</f>
        <v/>
      </c>
      <c r="AA32" s="58" t="str">
        <f>IF('AC Raw Data'!$BE29="","",'AC Raw Data'!BL29)</f>
        <v/>
      </c>
      <c r="AB32" s="59" t="str">
        <f>IF($T32="","",IF($V$8=1,'AC Raw Data'!BM29,NA()))</f>
        <v/>
      </c>
      <c r="AC32" s="59" t="str">
        <f>IF($T32="","",IF($V$8=2,'AC Raw Data'!BN29,NA()))</f>
        <v/>
      </c>
    </row>
    <row r="33" spans="9:29" x14ac:dyDescent="0.3">
      <c r="I33" s="12"/>
      <c r="T33" s="57" t="str">
        <f>IF('AC Raw Data'!$BE30="","",'AC Raw Data'!BE30)</f>
        <v/>
      </c>
      <c r="U33" s="58" t="str">
        <f>IF('AC Raw Data'!$BE30="","",'AC Raw Data'!BF30)</f>
        <v/>
      </c>
      <c r="V33" s="58" t="str">
        <f>IF('AC Raw Data'!$BE30="","",'AC Raw Data'!BG30)</f>
        <v/>
      </c>
      <c r="W33" s="58" t="str">
        <f>IF('AC Raw Data'!$BE30="","",'AC Raw Data'!BH30)</f>
        <v/>
      </c>
      <c r="X33" s="58" t="str">
        <f>IF('AC Raw Data'!$BE30="","",'AC Raw Data'!BI30)</f>
        <v/>
      </c>
      <c r="Y33" s="58" t="str">
        <f>IF('AC Raw Data'!$BE30="","",'AC Raw Data'!BJ30)</f>
        <v/>
      </c>
      <c r="Z33" s="58" t="str">
        <f>IF('AC Raw Data'!$BE30="","",'AC Raw Data'!BK30)</f>
        <v/>
      </c>
      <c r="AA33" s="58" t="str">
        <f>IF('AC Raw Data'!$BE30="","",'AC Raw Data'!BL30)</f>
        <v/>
      </c>
      <c r="AB33" s="59" t="str">
        <f>IF($T33="","",IF($V$8=1,'AC Raw Data'!BM30,NA()))</f>
        <v/>
      </c>
      <c r="AC33" s="59" t="str">
        <f>IF($T33="","",IF($V$8=2,'AC Raw Data'!BN30,NA()))</f>
        <v/>
      </c>
    </row>
    <row r="34" spans="9:29" x14ac:dyDescent="0.3">
      <c r="I34" s="12"/>
      <c r="T34" s="57" t="str">
        <f>IF('AC Raw Data'!$BE31="","",'AC Raw Data'!BE31)</f>
        <v/>
      </c>
      <c r="U34" s="58" t="str">
        <f>IF('AC Raw Data'!$BE31="","",'AC Raw Data'!BF31)</f>
        <v/>
      </c>
      <c r="V34" s="58" t="str">
        <f>IF('AC Raw Data'!$BE31="","",'AC Raw Data'!BG31)</f>
        <v/>
      </c>
      <c r="W34" s="58" t="str">
        <f>IF('AC Raw Data'!$BE31="","",'AC Raw Data'!BH31)</f>
        <v/>
      </c>
      <c r="X34" s="58" t="str">
        <f>IF('AC Raw Data'!$BE31="","",'AC Raw Data'!BI31)</f>
        <v/>
      </c>
      <c r="Y34" s="58" t="str">
        <f>IF('AC Raw Data'!$BE31="","",'AC Raw Data'!BJ31)</f>
        <v/>
      </c>
      <c r="Z34" s="58" t="str">
        <f>IF('AC Raw Data'!$BE31="","",'AC Raw Data'!BK31)</f>
        <v/>
      </c>
      <c r="AA34" s="58" t="str">
        <f>IF('AC Raw Data'!$BE31="","",'AC Raw Data'!BL31)</f>
        <v/>
      </c>
      <c r="AB34" s="59" t="str">
        <f>IF($T34="","",IF($V$8=1,'AC Raw Data'!BM31,NA()))</f>
        <v/>
      </c>
      <c r="AC34" s="59" t="str">
        <f>IF($T34="","",IF($V$8=2,'AC Raw Data'!BN31,NA()))</f>
        <v/>
      </c>
    </row>
    <row r="35" spans="9:29" x14ac:dyDescent="0.3">
      <c r="I35" s="12"/>
    </row>
  </sheetData>
  <hyperlinks>
    <hyperlink ref="AC5" r:id="rId1"/>
    <hyperlink ref="B2" location="'AC Data Map'!A1" display="Go to Data Map"/>
  </hyperlinks>
  <pageMargins left="0.7" right="0.7" top="0.75" bottom="0.75" header="0.3" footer="0.3"/>
  <pageSetup orientation="portrait" verticalDpi="300"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1:BW994"/>
  <sheetViews>
    <sheetView topLeftCell="Z1" zoomScaleNormal="100" workbookViewId="0">
      <pane ySplit="3" topLeftCell="A4" activePane="bottomLeft" state="frozen"/>
      <selection pane="bottomLeft" activeCell="AH7" sqref="AH7:AK13"/>
    </sheetView>
  </sheetViews>
  <sheetFormatPr defaultRowHeight="15.75" x14ac:dyDescent="0.3"/>
  <cols>
    <col min="1" max="1" width="1.33203125" customWidth="1"/>
    <col min="2" max="2" width="16.21875" customWidth="1"/>
    <col min="3" max="3" width="15.6640625" bestFit="1" customWidth="1"/>
    <col min="4" max="4" width="14.77734375" bestFit="1" customWidth="1"/>
    <col min="5" max="5" width="12.109375" bestFit="1" customWidth="1"/>
    <col min="6" max="6" width="13.6640625" bestFit="1" customWidth="1"/>
    <col min="7" max="7" width="11.6640625" customWidth="1"/>
    <col min="8" max="8" width="12.77734375" customWidth="1"/>
    <col min="9" max="11" width="2.77734375" style="12" customWidth="1"/>
    <col min="12" max="12" width="14" bestFit="1" customWidth="1"/>
    <col min="13" max="13" width="11.21875" bestFit="1" customWidth="1"/>
    <col min="14" max="14" width="12.5546875" bestFit="1" customWidth="1"/>
    <col min="15" max="15" width="11.88671875" bestFit="1" customWidth="1"/>
    <col min="16" max="16" width="13.88671875" bestFit="1" customWidth="1"/>
    <col min="17" max="17" width="12.5546875" bestFit="1" customWidth="1"/>
    <col min="18" max="18" width="7.33203125" bestFit="1" customWidth="1"/>
    <col min="19" max="19" width="7" bestFit="1" customWidth="1"/>
    <col min="20" max="24" width="2.77734375" customWidth="1"/>
    <col min="25" max="25" width="46.109375" customWidth="1"/>
    <col min="26" max="26" width="6.109375" customWidth="1"/>
    <col min="27" max="27" width="10.109375" customWidth="1"/>
    <col min="28" max="28" width="12.109375" customWidth="1"/>
    <col min="29" max="33" width="2.77734375" customWidth="1"/>
    <col min="34" max="34" width="8.44140625" customWidth="1"/>
    <col min="35" max="37" width="18.44140625" customWidth="1"/>
    <col min="38" max="47" width="2.77734375" customWidth="1"/>
    <col min="48" max="48" width="2.77734375" style="12" customWidth="1"/>
    <col min="49" max="50" width="2.77734375" customWidth="1"/>
    <col min="51" max="51" width="19.6640625" bestFit="1" customWidth="1"/>
    <col min="52" max="54" width="14.44140625" customWidth="1"/>
    <col min="57" max="66" width="9" bestFit="1" customWidth="1"/>
    <col min="68" max="68" width="23.5546875" bestFit="1" customWidth="1"/>
  </cols>
  <sheetData>
    <row r="1" spans="2:72" ht="19.5" x14ac:dyDescent="0.35">
      <c r="B1" s="5" t="s">
        <v>7</v>
      </c>
    </row>
    <row r="2" spans="2:72" x14ac:dyDescent="0.3">
      <c r="B2" s="51" t="s">
        <v>72</v>
      </c>
    </row>
    <row r="3" spans="2:72" s="6" customFormat="1" x14ac:dyDescent="0.3">
      <c r="B3" s="7" t="s">
        <v>0</v>
      </c>
      <c r="C3" s="7"/>
      <c r="D3" s="7"/>
      <c r="E3" s="7"/>
      <c r="F3" s="7"/>
      <c r="G3" s="7"/>
      <c r="H3" s="7"/>
      <c r="L3" s="7" t="s">
        <v>9</v>
      </c>
      <c r="M3" s="7"/>
      <c r="N3" s="7"/>
      <c r="O3" s="7"/>
      <c r="P3" s="7"/>
      <c r="Q3" s="7"/>
      <c r="Y3" s="7" t="s">
        <v>16</v>
      </c>
      <c r="Z3" s="7"/>
      <c r="AA3" s="7"/>
      <c r="AB3" s="7"/>
      <c r="AH3" s="7" t="s">
        <v>10</v>
      </c>
      <c r="AI3" s="7"/>
      <c r="AJ3" s="7"/>
      <c r="AK3" s="7"/>
      <c r="AV3" s="12"/>
      <c r="AY3" s="7" t="s">
        <v>29</v>
      </c>
      <c r="AZ3" s="7"/>
      <c r="BA3" s="7"/>
      <c r="BB3" s="7"/>
      <c r="BE3" s="7" t="s">
        <v>21</v>
      </c>
      <c r="BF3" s="7"/>
      <c r="BG3" s="7"/>
      <c r="BH3" s="7"/>
      <c r="BI3" s="7"/>
      <c r="BJ3" s="7"/>
      <c r="BK3" s="7"/>
      <c r="BL3" s="7"/>
      <c r="BM3" s="7"/>
      <c r="BN3" s="7"/>
      <c r="BP3" s="71" t="s">
        <v>83</v>
      </c>
      <c r="BT3" s="6" t="s">
        <v>24</v>
      </c>
    </row>
    <row r="4" spans="2:72" x14ac:dyDescent="0.3">
      <c r="BP4" s="74" t="s">
        <v>81</v>
      </c>
      <c r="BQ4" t="s">
        <v>89</v>
      </c>
    </row>
    <row r="5" spans="2:72" s="4" customFormat="1" x14ac:dyDescent="0.3">
      <c r="B5" s="4" t="s">
        <v>11</v>
      </c>
      <c r="L5" s="4" t="s">
        <v>3</v>
      </c>
      <c r="Y5" s="4" t="s">
        <v>15</v>
      </c>
      <c r="AH5" s="83" t="s">
        <v>37</v>
      </c>
      <c r="AI5" s="83"/>
      <c r="AJ5" s="83"/>
      <c r="AV5" s="12"/>
      <c r="AY5" s="83" t="s">
        <v>90</v>
      </c>
      <c r="AZ5" s="83"/>
      <c r="BA5" s="83"/>
      <c r="BE5" s="83" t="s">
        <v>96</v>
      </c>
      <c r="BF5" s="83"/>
      <c r="BG5" s="83"/>
      <c r="BH5" s="83"/>
      <c r="BN5" s="65" t="s">
        <v>32</v>
      </c>
      <c r="BP5" s="77" t="s">
        <v>88</v>
      </c>
    </row>
    <row r="6" spans="2:72" x14ac:dyDescent="0.3">
      <c r="AN6" s="89"/>
      <c r="BP6" s="54" t="s">
        <v>82</v>
      </c>
    </row>
    <row r="7" spans="2:72" x14ac:dyDescent="0.3">
      <c r="B7" t="s">
        <v>1</v>
      </c>
      <c r="C7" s="42" t="s">
        <v>3</v>
      </c>
      <c r="D7" s="42" t="s">
        <v>98</v>
      </c>
      <c r="E7" s="42" t="s">
        <v>99</v>
      </c>
      <c r="G7" s="76"/>
      <c r="L7" s="8" t="s">
        <v>102</v>
      </c>
      <c r="M7" s="8" t="s">
        <v>94</v>
      </c>
      <c r="N7" s="8" t="s">
        <v>6</v>
      </c>
      <c r="O7" s="8" t="s">
        <v>12</v>
      </c>
      <c r="P7" s="8"/>
      <c r="Y7" t="s">
        <v>14</v>
      </c>
      <c r="Z7" t="s">
        <v>94</v>
      </c>
      <c r="AA7" t="s">
        <v>12</v>
      </c>
      <c r="AB7" t="s">
        <v>6</v>
      </c>
      <c r="AH7" s="12" t="s">
        <v>102</v>
      </c>
      <c r="AI7" s="12" t="s">
        <v>148</v>
      </c>
      <c r="AJ7" s="12" t="s">
        <v>149</v>
      </c>
      <c r="AK7" s="12" t="s">
        <v>150</v>
      </c>
      <c r="AY7" t="s">
        <v>140</v>
      </c>
      <c r="AZ7" t="s">
        <v>27</v>
      </c>
      <c r="BA7" t="s">
        <v>28</v>
      </c>
      <c r="BB7" t="s">
        <v>26</v>
      </c>
    </row>
    <row r="8" spans="2:72" x14ac:dyDescent="0.3">
      <c r="B8" t="s">
        <v>97</v>
      </c>
      <c r="C8" s="17">
        <v>29052</v>
      </c>
      <c r="D8" s="17">
        <v>24860</v>
      </c>
      <c r="E8" s="32">
        <v>0.16862429605792437</v>
      </c>
      <c r="G8" s="11"/>
      <c r="L8" s="77" t="s">
        <v>103</v>
      </c>
      <c r="M8" s="78">
        <v>8</v>
      </c>
      <c r="N8" s="79">
        <v>0</v>
      </c>
      <c r="O8" s="80">
        <v>0.5</v>
      </c>
      <c r="Y8" s="12" t="s">
        <v>109</v>
      </c>
      <c r="Z8">
        <v>2478</v>
      </c>
      <c r="AA8">
        <v>0.91283292978208241</v>
      </c>
      <c r="AB8">
        <v>0</v>
      </c>
      <c r="AH8" s="12" t="s">
        <v>106</v>
      </c>
      <c r="AI8" s="94">
        <v>85</v>
      </c>
      <c r="AJ8" s="94">
        <v>0</v>
      </c>
      <c r="AK8" s="94">
        <v>0</v>
      </c>
      <c r="AY8" t="s">
        <v>141</v>
      </c>
      <c r="AZ8" s="55">
        <v>0</v>
      </c>
      <c r="BA8" s="55">
        <v>0</v>
      </c>
      <c r="BB8" s="55">
        <v>0</v>
      </c>
      <c r="BE8" s="81"/>
      <c r="BF8" s="82"/>
      <c r="BG8" s="82"/>
      <c r="BH8" s="82"/>
      <c r="BI8" s="82"/>
      <c r="BJ8" s="82"/>
      <c r="BK8" s="82"/>
      <c r="BL8" s="82"/>
      <c r="BM8" s="80"/>
      <c r="BN8" s="80"/>
    </row>
    <row r="9" spans="2:72" x14ac:dyDescent="0.3">
      <c r="B9" t="s">
        <v>94</v>
      </c>
      <c r="C9" s="17">
        <v>36441</v>
      </c>
      <c r="D9" s="17">
        <v>30939</v>
      </c>
      <c r="E9" s="32">
        <v>0.17783380199747892</v>
      </c>
      <c r="L9" s="77" t="s">
        <v>104</v>
      </c>
      <c r="M9" s="78">
        <v>13</v>
      </c>
      <c r="N9" s="79">
        <v>0</v>
      </c>
      <c r="O9" s="80">
        <v>0.95833333333333304</v>
      </c>
      <c r="Y9" s="12" t="s">
        <v>110</v>
      </c>
      <c r="Z9">
        <v>2336</v>
      </c>
      <c r="AA9">
        <v>0.49743150684931509</v>
      </c>
      <c r="AB9">
        <v>0</v>
      </c>
      <c r="AH9" s="12" t="s">
        <v>105</v>
      </c>
      <c r="AI9" s="94">
        <v>625</v>
      </c>
      <c r="AJ9" s="94">
        <v>0</v>
      </c>
      <c r="AK9" s="94">
        <v>0</v>
      </c>
      <c r="AY9" t="s">
        <v>103</v>
      </c>
      <c r="AZ9" s="55">
        <v>0</v>
      </c>
      <c r="BA9" s="55">
        <v>0</v>
      </c>
      <c r="BB9" s="55">
        <v>1</v>
      </c>
      <c r="BE9" s="81"/>
      <c r="BF9" s="82"/>
      <c r="BG9" s="82"/>
      <c r="BH9" s="82"/>
      <c r="BI9" s="82"/>
      <c r="BJ9" s="82"/>
      <c r="BK9" s="82"/>
      <c r="BL9" s="82"/>
      <c r="BM9" s="80"/>
      <c r="BN9" s="80"/>
    </row>
    <row r="10" spans="2:72" x14ac:dyDescent="0.3">
      <c r="B10" t="s">
        <v>4</v>
      </c>
      <c r="C10" s="17">
        <v>74653</v>
      </c>
      <c r="D10" s="17">
        <v>66793</v>
      </c>
      <c r="E10" s="32">
        <v>0.1176770020810564</v>
      </c>
      <c r="L10" s="77" t="s">
        <v>105</v>
      </c>
      <c r="M10" s="78">
        <v>21047</v>
      </c>
      <c r="N10" s="79">
        <v>0</v>
      </c>
      <c r="O10" s="80">
        <v>0.63491233905069611</v>
      </c>
      <c r="Y10" s="12" t="s">
        <v>111</v>
      </c>
      <c r="Z10">
        <v>1441</v>
      </c>
      <c r="AA10">
        <v>0.47675225537820959</v>
      </c>
      <c r="AB10">
        <v>0</v>
      </c>
      <c r="AH10" s="12" t="s">
        <v>104</v>
      </c>
      <c r="AI10" s="94">
        <v>206</v>
      </c>
      <c r="AJ10" s="94">
        <v>0</v>
      </c>
      <c r="AK10" s="94">
        <v>0</v>
      </c>
      <c r="AY10" t="s">
        <v>142</v>
      </c>
      <c r="AZ10" s="55">
        <v>1</v>
      </c>
      <c r="BA10" s="55">
        <v>1</v>
      </c>
      <c r="BB10" s="55">
        <v>0</v>
      </c>
      <c r="BE10" s="81"/>
      <c r="BF10" s="82"/>
      <c r="BG10" s="82"/>
      <c r="BH10" s="82"/>
      <c r="BI10" s="82"/>
      <c r="BJ10" s="82"/>
      <c r="BK10" s="82"/>
      <c r="BL10" s="82"/>
      <c r="BM10" s="80"/>
      <c r="BN10" s="80"/>
    </row>
    <row r="11" spans="2:72" x14ac:dyDescent="0.3">
      <c r="B11" s="8" t="s">
        <v>10</v>
      </c>
      <c r="C11" s="17">
        <v>1798</v>
      </c>
      <c r="D11" s="17">
        <v>1740</v>
      </c>
      <c r="E11" s="32">
        <v>3.3333333333333333E-2</v>
      </c>
      <c r="L11" s="77" t="s">
        <v>106</v>
      </c>
      <c r="M11" s="78">
        <v>6716</v>
      </c>
      <c r="N11" s="79">
        <v>0</v>
      </c>
      <c r="O11" s="80">
        <v>0.79511614055985702</v>
      </c>
      <c r="Y11" s="12" t="s">
        <v>112</v>
      </c>
      <c r="Z11">
        <v>1300</v>
      </c>
      <c r="AA11">
        <v>0.68846153846153835</v>
      </c>
      <c r="AB11">
        <v>0</v>
      </c>
      <c r="AH11" s="12" t="s">
        <v>108</v>
      </c>
      <c r="AI11" s="94">
        <v>38</v>
      </c>
      <c r="AJ11" s="94">
        <v>0</v>
      </c>
      <c r="AK11" s="94">
        <v>0</v>
      </c>
      <c r="AY11" t="s">
        <v>143</v>
      </c>
      <c r="AZ11" s="55">
        <v>6</v>
      </c>
      <c r="BA11" s="55">
        <v>22</v>
      </c>
      <c r="BB11" s="55">
        <v>7</v>
      </c>
      <c r="BE11" s="81"/>
      <c r="BF11" s="82"/>
      <c r="BG11" s="82"/>
      <c r="BH11" s="82"/>
      <c r="BI11" s="82"/>
      <c r="BJ11" s="82"/>
      <c r="BK11" s="82"/>
      <c r="BL11" s="82"/>
      <c r="BM11" s="80"/>
      <c r="BN11" s="80"/>
    </row>
    <row r="12" spans="2:72" x14ac:dyDescent="0.3">
      <c r="B12" t="s">
        <v>5</v>
      </c>
      <c r="C12" s="17">
        <v>0</v>
      </c>
      <c r="D12" s="17">
        <v>0</v>
      </c>
      <c r="E12" s="32" t="s">
        <v>100</v>
      </c>
      <c r="L12" s="93" t="s">
        <v>21</v>
      </c>
      <c r="M12" s="77">
        <v>152</v>
      </c>
      <c r="N12" s="79">
        <v>0</v>
      </c>
      <c r="O12" s="80">
        <v>0.76371681257874513</v>
      </c>
      <c r="Y12" s="12" t="s">
        <v>113</v>
      </c>
      <c r="Z12">
        <v>1149</v>
      </c>
      <c r="AA12">
        <v>0.70496083550913835</v>
      </c>
      <c r="AB12">
        <v>0</v>
      </c>
      <c r="AH12" t="s">
        <v>21</v>
      </c>
      <c r="AI12">
        <v>3</v>
      </c>
      <c r="AJ12">
        <v>0</v>
      </c>
      <c r="AK12">
        <v>0</v>
      </c>
      <c r="AY12" t="s">
        <v>108</v>
      </c>
      <c r="AZ12" s="55">
        <v>34</v>
      </c>
      <c r="BA12" s="55">
        <v>34</v>
      </c>
      <c r="BB12" s="55">
        <v>13</v>
      </c>
      <c r="BE12" s="81"/>
      <c r="BF12" s="82"/>
      <c r="BG12" s="82"/>
      <c r="BH12" s="82"/>
      <c r="BI12" s="82"/>
      <c r="BJ12" s="82"/>
      <c r="BK12" s="82"/>
      <c r="BL12" s="82"/>
      <c r="BM12" s="80"/>
      <c r="BN12" s="80"/>
    </row>
    <row r="13" spans="2:72" x14ac:dyDescent="0.3">
      <c r="B13" t="s">
        <v>6</v>
      </c>
      <c r="C13" s="26">
        <v>0</v>
      </c>
      <c r="D13" s="26">
        <v>0</v>
      </c>
      <c r="E13" s="32" t="s">
        <v>100</v>
      </c>
      <c r="I13" s="3"/>
      <c r="J13" s="3"/>
      <c r="K13" s="3"/>
      <c r="L13" s="93" t="s">
        <v>107</v>
      </c>
      <c r="M13" s="77">
        <v>6705</v>
      </c>
      <c r="N13" s="79">
        <v>0</v>
      </c>
      <c r="O13" s="80">
        <v>0.66726323639075313</v>
      </c>
      <c r="Y13" s="12" t="s">
        <v>114</v>
      </c>
      <c r="Z13">
        <v>1094</v>
      </c>
      <c r="AA13">
        <v>0.86928702010968917</v>
      </c>
      <c r="AB13">
        <v>0</v>
      </c>
      <c r="AH13" t="s">
        <v>103</v>
      </c>
      <c r="AI13">
        <v>1</v>
      </c>
      <c r="AJ13">
        <v>0</v>
      </c>
      <c r="AK13">
        <v>0</v>
      </c>
      <c r="AY13" t="s">
        <v>106</v>
      </c>
      <c r="AZ13" s="55">
        <v>95</v>
      </c>
      <c r="BA13" s="55">
        <v>211</v>
      </c>
      <c r="BB13" s="55">
        <v>80</v>
      </c>
      <c r="BE13" s="81"/>
      <c r="BF13" s="82"/>
      <c r="BG13" s="82"/>
      <c r="BH13" s="82"/>
      <c r="BI13" s="82"/>
      <c r="BJ13" s="82"/>
      <c r="BK13" s="82"/>
      <c r="BL13" s="82"/>
      <c r="BM13" s="80"/>
      <c r="BN13" s="80"/>
    </row>
    <row r="14" spans="2:72" x14ac:dyDescent="0.3">
      <c r="L14" s="77" t="s">
        <v>108</v>
      </c>
      <c r="M14" s="77">
        <v>1800</v>
      </c>
      <c r="N14" s="79">
        <v>0</v>
      </c>
      <c r="O14" s="80">
        <v>0.73555555555555552</v>
      </c>
      <c r="Y14" s="12" t="s">
        <v>115</v>
      </c>
      <c r="Z14">
        <v>724</v>
      </c>
      <c r="AA14">
        <v>0.76933701657458575</v>
      </c>
      <c r="AB14">
        <v>0</v>
      </c>
      <c r="AY14" t="s">
        <v>144</v>
      </c>
      <c r="AZ14" s="55">
        <v>199</v>
      </c>
      <c r="BA14" s="55">
        <v>173</v>
      </c>
      <c r="BB14" s="55">
        <v>61</v>
      </c>
      <c r="BE14" s="81"/>
      <c r="BF14" s="82"/>
      <c r="BG14" s="82"/>
      <c r="BH14" s="82"/>
      <c r="BI14" s="82"/>
      <c r="BJ14" s="82"/>
      <c r="BK14" s="82"/>
      <c r="BL14" s="82"/>
      <c r="BM14" s="80"/>
      <c r="BN14" s="80"/>
    </row>
    <row r="15" spans="2:72" x14ac:dyDescent="0.3">
      <c r="L15" s="77"/>
      <c r="M15" s="77"/>
      <c r="N15" s="79"/>
      <c r="O15" s="80"/>
      <c r="Y15" s="12" t="s">
        <v>116</v>
      </c>
      <c r="Z15">
        <v>450</v>
      </c>
      <c r="AA15">
        <v>0.55333333333333334</v>
      </c>
      <c r="AB15">
        <v>0</v>
      </c>
      <c r="AY15" t="s">
        <v>145</v>
      </c>
      <c r="AZ15" s="55">
        <v>623</v>
      </c>
      <c r="BA15" s="55">
        <v>517</v>
      </c>
      <c r="BB15" s="55">
        <v>207</v>
      </c>
      <c r="BE15" s="81"/>
      <c r="BF15" s="82"/>
      <c r="BG15" s="82"/>
      <c r="BH15" s="82"/>
      <c r="BI15" s="82"/>
      <c r="BJ15" s="82"/>
      <c r="BK15" s="82"/>
      <c r="BL15" s="82"/>
      <c r="BM15" s="80"/>
      <c r="BN15" s="80"/>
    </row>
    <row r="16" spans="2:72" x14ac:dyDescent="0.3">
      <c r="L16" s="77"/>
      <c r="M16" s="95"/>
      <c r="N16" s="79"/>
      <c r="O16" s="80"/>
      <c r="Y16" s="12" t="s">
        <v>117</v>
      </c>
      <c r="Z16">
        <v>450</v>
      </c>
      <c r="AA16">
        <v>0.4177777777777778</v>
      </c>
      <c r="AB16">
        <v>0</v>
      </c>
      <c r="AZ16" s="55"/>
      <c r="BA16" s="55"/>
      <c r="BB16" s="55"/>
      <c r="BE16" s="81"/>
      <c r="BF16" s="82"/>
      <c r="BG16" s="82"/>
      <c r="BH16" s="82"/>
      <c r="BI16" s="82"/>
      <c r="BJ16" s="82"/>
      <c r="BK16" s="82"/>
      <c r="BL16" s="82"/>
      <c r="BM16" s="80"/>
      <c r="BN16" s="80"/>
    </row>
    <row r="17" spans="2:75" x14ac:dyDescent="0.3">
      <c r="B17" s="4"/>
      <c r="F17" s="12"/>
      <c r="G17" s="20"/>
      <c r="H17" s="26"/>
      <c r="I17" s="25"/>
      <c r="L17" s="77"/>
      <c r="M17" s="77"/>
      <c r="N17" s="79"/>
      <c r="O17" s="80"/>
      <c r="Y17" s="12" t="s">
        <v>118</v>
      </c>
      <c r="Z17">
        <v>431</v>
      </c>
      <c r="AA17">
        <v>0.79814385150812062</v>
      </c>
      <c r="AB17">
        <v>0</v>
      </c>
      <c r="AZ17" s="55"/>
      <c r="BA17" s="55"/>
      <c r="BB17" s="55"/>
      <c r="BE17" s="81"/>
      <c r="BF17" s="82"/>
      <c r="BG17" s="82"/>
      <c r="BH17" s="82"/>
      <c r="BI17" s="82"/>
      <c r="BJ17" s="82"/>
      <c r="BK17" s="82"/>
      <c r="BL17" s="82"/>
      <c r="BM17" s="80"/>
      <c r="BN17" s="80"/>
      <c r="BP17" s="89"/>
    </row>
    <row r="18" spans="2:75" x14ac:dyDescent="0.3">
      <c r="L18" s="77"/>
      <c r="M18" s="77"/>
      <c r="N18" s="79"/>
      <c r="O18" s="80"/>
      <c r="Y18" t="s">
        <v>119</v>
      </c>
      <c r="Z18">
        <v>376</v>
      </c>
      <c r="AA18">
        <v>0.62234042553191493</v>
      </c>
      <c r="AB18">
        <v>0</v>
      </c>
      <c r="AZ18" s="55"/>
      <c r="BA18" s="55"/>
      <c r="BB18" s="55"/>
      <c r="BE18" s="81"/>
      <c r="BF18" s="82"/>
      <c r="BG18" s="82"/>
      <c r="BH18" s="82"/>
      <c r="BI18" s="82"/>
      <c r="BJ18" s="82"/>
      <c r="BK18" s="82"/>
      <c r="BL18" s="82"/>
      <c r="BM18" s="80"/>
      <c r="BN18" s="80"/>
    </row>
    <row r="19" spans="2:75" x14ac:dyDescent="0.3">
      <c r="F19" s="3"/>
      <c r="G19" s="3"/>
      <c r="H19" s="3"/>
      <c r="L19" s="77"/>
      <c r="M19" s="77"/>
      <c r="N19" s="79"/>
      <c r="O19" s="80"/>
      <c r="AZ19" s="55"/>
      <c r="BA19" s="55"/>
      <c r="BB19" s="55"/>
      <c r="BE19" s="81"/>
      <c r="BF19" s="82"/>
      <c r="BG19" s="82"/>
      <c r="BH19" s="82"/>
      <c r="BI19" s="82"/>
      <c r="BJ19" s="82"/>
      <c r="BK19" s="82"/>
      <c r="BL19" s="82"/>
      <c r="BM19" s="80"/>
      <c r="BN19" s="80"/>
    </row>
    <row r="20" spans="2:75" x14ac:dyDescent="0.3">
      <c r="B20" s="4" t="s">
        <v>13</v>
      </c>
      <c r="E20" s="12"/>
      <c r="F20" s="12"/>
      <c r="G20" s="12"/>
      <c r="H20" s="12"/>
      <c r="I20" s="3"/>
      <c r="J20" s="3"/>
      <c r="K20" s="3"/>
      <c r="L20" s="77"/>
      <c r="M20" s="77"/>
      <c r="N20" s="79"/>
      <c r="O20" s="80"/>
      <c r="Y20" s="4" t="s">
        <v>18</v>
      </c>
      <c r="BE20" s="81"/>
      <c r="BF20" s="77"/>
      <c r="BG20" s="77"/>
      <c r="BH20" s="77"/>
      <c r="BI20" s="77"/>
      <c r="BJ20" s="77"/>
      <c r="BK20" s="77"/>
      <c r="BL20" s="77"/>
      <c r="BM20" s="77"/>
      <c r="BN20" s="77"/>
      <c r="BW20" t="s">
        <v>24</v>
      </c>
    </row>
    <row r="21" spans="2:75" x14ac:dyDescent="0.3">
      <c r="E21" s="12"/>
      <c r="F21" s="12"/>
      <c r="G21" s="12"/>
      <c r="H21" s="12"/>
      <c r="L21" s="77"/>
      <c r="M21" s="77"/>
      <c r="N21" s="79"/>
      <c r="O21" s="80"/>
      <c r="AY21" s="83" t="s">
        <v>31</v>
      </c>
      <c r="AZ21" s="75"/>
      <c r="BE21" s="81"/>
      <c r="BF21" s="77"/>
      <c r="BG21" s="77"/>
      <c r="BH21" s="95"/>
      <c r="BI21" s="77"/>
      <c r="BJ21" s="77"/>
      <c r="BK21" s="77"/>
      <c r="BL21" s="77"/>
      <c r="BM21" s="77"/>
      <c r="BN21" s="77"/>
    </row>
    <row r="22" spans="2:75" x14ac:dyDescent="0.3">
      <c r="B22" t="s">
        <v>101</v>
      </c>
      <c r="C22" t="s">
        <v>97</v>
      </c>
      <c r="D22" t="s">
        <v>94</v>
      </c>
      <c r="E22" s="12" t="s">
        <v>4</v>
      </c>
      <c r="F22" s="12" t="s">
        <v>10</v>
      </c>
      <c r="G22" s="12" t="s">
        <v>5</v>
      </c>
      <c r="H22" s="12" t="s">
        <v>6</v>
      </c>
      <c r="L22" s="77"/>
      <c r="M22" s="77"/>
      <c r="N22" s="79"/>
      <c r="O22" s="80"/>
      <c r="Y22" t="s">
        <v>17</v>
      </c>
      <c r="Z22" t="s">
        <v>94</v>
      </c>
      <c r="AA22" t="s">
        <v>12</v>
      </c>
      <c r="AB22" t="s">
        <v>6</v>
      </c>
      <c r="BE22" s="81"/>
      <c r="BF22" s="77"/>
      <c r="BG22" s="77"/>
      <c r="BH22" s="77"/>
      <c r="BI22" s="77"/>
      <c r="BJ22" s="77"/>
      <c r="BK22" s="77"/>
      <c r="BL22" s="77"/>
      <c r="BM22" s="77"/>
      <c r="BN22" s="77"/>
    </row>
    <row r="23" spans="2:75" x14ac:dyDescent="0.3">
      <c r="B23" s="13">
        <v>41671</v>
      </c>
      <c r="C23" s="20">
        <v>21932</v>
      </c>
      <c r="D23" s="20">
        <v>27377</v>
      </c>
      <c r="E23" s="20">
        <v>62414</v>
      </c>
      <c r="F23" s="20">
        <v>1402</v>
      </c>
      <c r="G23" s="20">
        <v>0</v>
      </c>
      <c r="H23" s="20">
        <v>0</v>
      </c>
      <c r="L23" s="77"/>
      <c r="M23" s="77"/>
      <c r="N23" s="79"/>
      <c r="O23" s="80"/>
      <c r="S23" s="20"/>
      <c r="T23" s="20"/>
      <c r="U23" s="20"/>
      <c r="V23" s="20"/>
      <c r="W23" s="20"/>
      <c r="Y23" t="s">
        <v>120</v>
      </c>
      <c r="Z23">
        <v>1355</v>
      </c>
      <c r="AA23">
        <v>0.64501845018450188</v>
      </c>
      <c r="AB23">
        <v>0</v>
      </c>
      <c r="AY23" t="s">
        <v>140</v>
      </c>
      <c r="AZ23" t="s">
        <v>146</v>
      </c>
      <c r="BA23" t="s">
        <v>26</v>
      </c>
      <c r="BB23" t="s">
        <v>147</v>
      </c>
      <c r="BE23" s="81"/>
      <c r="BF23" s="77"/>
      <c r="BG23" s="77"/>
      <c r="BH23" s="77"/>
      <c r="BI23" s="77"/>
      <c r="BJ23" s="77"/>
      <c r="BK23" s="77"/>
      <c r="BL23" s="77"/>
      <c r="BM23" s="77"/>
      <c r="BN23" s="77"/>
    </row>
    <row r="24" spans="2:75" x14ac:dyDescent="0.3">
      <c r="B24" s="13">
        <v>41699</v>
      </c>
      <c r="C24" s="20">
        <v>22391</v>
      </c>
      <c r="D24" s="20">
        <v>28143</v>
      </c>
      <c r="E24" s="20">
        <v>66486</v>
      </c>
      <c r="F24" s="20">
        <v>1620</v>
      </c>
      <c r="G24" s="20">
        <v>0</v>
      </c>
      <c r="H24" s="20">
        <v>0</v>
      </c>
      <c r="L24" s="77"/>
      <c r="M24" s="77"/>
      <c r="N24" s="79"/>
      <c r="O24" s="80"/>
      <c r="S24" s="20"/>
      <c r="T24" s="20"/>
      <c r="U24" s="20"/>
      <c r="V24" s="20"/>
      <c r="W24" s="20"/>
      <c r="Y24" t="s">
        <v>121</v>
      </c>
      <c r="Z24">
        <v>1290</v>
      </c>
      <c r="AA24">
        <v>0.9031007751937985</v>
      </c>
      <c r="AB24">
        <v>0</v>
      </c>
      <c r="AY24" t="s">
        <v>145</v>
      </c>
      <c r="AZ24" s="55">
        <v>517</v>
      </c>
      <c r="BA24" s="55">
        <v>207</v>
      </c>
      <c r="BB24" s="55">
        <v>724</v>
      </c>
      <c r="BE24" s="81"/>
      <c r="BF24" s="77"/>
      <c r="BG24" s="77"/>
      <c r="BH24" s="95"/>
      <c r="BI24" s="77"/>
      <c r="BJ24" s="77"/>
      <c r="BK24" s="77"/>
      <c r="BL24" s="77"/>
      <c r="BM24" s="77"/>
      <c r="BN24" s="77"/>
    </row>
    <row r="25" spans="2:75" x14ac:dyDescent="0.3">
      <c r="B25" s="13">
        <v>41730</v>
      </c>
      <c r="C25" s="20">
        <v>21259</v>
      </c>
      <c r="D25" s="20">
        <v>26594</v>
      </c>
      <c r="E25" s="20">
        <v>56619</v>
      </c>
      <c r="F25" s="20">
        <v>1580</v>
      </c>
      <c r="G25" s="20">
        <v>0</v>
      </c>
      <c r="H25" s="20">
        <v>0</v>
      </c>
      <c r="I25" s="3"/>
      <c r="J25" s="3"/>
      <c r="K25" s="3"/>
      <c r="L25" s="77"/>
      <c r="M25" s="77"/>
      <c r="N25" s="79"/>
      <c r="O25" s="80"/>
      <c r="S25" s="20"/>
      <c r="T25" s="20"/>
      <c r="U25" s="20"/>
      <c r="V25" s="20"/>
      <c r="W25" s="20"/>
      <c r="Y25" t="s">
        <v>122</v>
      </c>
      <c r="Z25">
        <v>1100</v>
      </c>
      <c r="AA25">
        <v>0.70636363636363642</v>
      </c>
      <c r="AB25">
        <v>0</v>
      </c>
      <c r="AY25" t="s">
        <v>144</v>
      </c>
      <c r="AZ25" s="55">
        <v>173</v>
      </c>
      <c r="BA25" s="55">
        <v>61</v>
      </c>
      <c r="BB25" s="55">
        <v>234</v>
      </c>
      <c r="BE25" s="81"/>
      <c r="BF25" s="77"/>
      <c r="BG25" s="77"/>
      <c r="BH25" s="77"/>
      <c r="BI25" s="77"/>
      <c r="BJ25" s="77"/>
      <c r="BK25" s="77"/>
      <c r="BL25" s="77"/>
      <c r="BM25" s="77"/>
      <c r="BN25" s="77"/>
    </row>
    <row r="26" spans="2:75" x14ac:dyDescent="0.3">
      <c r="B26" s="13">
        <v>41760</v>
      </c>
      <c r="C26" s="20">
        <v>25138</v>
      </c>
      <c r="D26" s="20">
        <v>31224</v>
      </c>
      <c r="E26" s="20">
        <v>65051</v>
      </c>
      <c r="F26" s="20">
        <v>1580</v>
      </c>
      <c r="G26" s="20">
        <v>0</v>
      </c>
      <c r="H26" s="20">
        <v>0</v>
      </c>
      <c r="I26" s="3"/>
      <c r="J26" s="3"/>
      <c r="K26" s="3"/>
      <c r="L26" s="77"/>
      <c r="M26" s="77"/>
      <c r="N26" s="79"/>
      <c r="O26" s="80"/>
      <c r="S26" s="20"/>
      <c r="T26" s="20"/>
      <c r="U26" s="20"/>
      <c r="V26" s="20"/>
      <c r="W26" s="20"/>
      <c r="Y26" t="s">
        <v>123</v>
      </c>
      <c r="Z26">
        <v>719</v>
      </c>
      <c r="AA26">
        <v>0.694019471488178</v>
      </c>
      <c r="AB26">
        <v>0</v>
      </c>
      <c r="AY26" t="s">
        <v>106</v>
      </c>
      <c r="AZ26" s="55">
        <v>211</v>
      </c>
      <c r="BA26" s="55">
        <v>80</v>
      </c>
      <c r="BB26" s="55">
        <v>291</v>
      </c>
      <c r="BE26" s="81"/>
      <c r="BF26" s="77"/>
      <c r="BG26" s="77"/>
      <c r="BH26" s="77"/>
      <c r="BI26" s="77"/>
      <c r="BJ26" s="77"/>
      <c r="BK26" s="77"/>
      <c r="BL26" s="77"/>
      <c r="BM26" s="77"/>
      <c r="BN26" s="77"/>
    </row>
    <row r="27" spans="2:75" x14ac:dyDescent="0.3">
      <c r="B27" s="13">
        <v>41791</v>
      </c>
      <c r="C27" s="20">
        <v>28090</v>
      </c>
      <c r="D27" s="20">
        <v>34974</v>
      </c>
      <c r="E27" s="20">
        <v>73951</v>
      </c>
      <c r="F27" s="20">
        <v>1928</v>
      </c>
      <c r="G27" s="20">
        <v>0</v>
      </c>
      <c r="H27" s="20">
        <v>0</v>
      </c>
      <c r="L27" s="77"/>
      <c r="M27" s="77"/>
      <c r="N27" s="79"/>
      <c r="O27" s="80"/>
      <c r="S27" s="20"/>
      <c r="T27" s="20"/>
      <c r="U27" s="20"/>
      <c r="V27" s="20"/>
      <c r="W27" s="20"/>
      <c r="Y27" t="s">
        <v>124</v>
      </c>
      <c r="Z27">
        <v>650</v>
      </c>
      <c r="AA27">
        <v>0.94</v>
      </c>
      <c r="AB27">
        <v>0</v>
      </c>
      <c r="AY27" t="s">
        <v>108</v>
      </c>
      <c r="AZ27" s="55">
        <v>34</v>
      </c>
      <c r="BA27" s="55">
        <v>13</v>
      </c>
      <c r="BB27" s="55">
        <v>47</v>
      </c>
      <c r="BE27" s="77"/>
      <c r="BF27" s="77"/>
      <c r="BG27" s="77"/>
      <c r="BH27" s="77"/>
      <c r="BI27" s="77"/>
      <c r="BJ27" s="77"/>
      <c r="BK27" s="77"/>
      <c r="BL27" s="77"/>
      <c r="BM27" s="77"/>
      <c r="BN27" s="77"/>
    </row>
    <row r="28" spans="2:75" x14ac:dyDescent="0.3">
      <c r="B28" s="13">
        <v>41821</v>
      </c>
      <c r="C28" s="20">
        <v>29903</v>
      </c>
      <c r="D28" s="20">
        <v>37173</v>
      </c>
      <c r="E28" s="20">
        <v>82361</v>
      </c>
      <c r="F28" s="20">
        <v>2087</v>
      </c>
      <c r="G28" s="20">
        <v>0</v>
      </c>
      <c r="H28" s="20">
        <v>0</v>
      </c>
      <c r="I28" s="3"/>
      <c r="J28" s="3"/>
      <c r="K28" s="3"/>
      <c r="L28" s="77"/>
      <c r="M28" s="77"/>
      <c r="N28" s="79"/>
      <c r="O28" s="80"/>
      <c r="S28" s="20"/>
      <c r="T28" s="20"/>
      <c r="U28" s="20"/>
      <c r="V28" s="20"/>
      <c r="W28" s="20"/>
      <c r="Y28" t="s">
        <v>125</v>
      </c>
      <c r="Z28">
        <v>614</v>
      </c>
      <c r="AA28">
        <v>0.7052117263843648</v>
      </c>
      <c r="AB28">
        <v>0</v>
      </c>
      <c r="AY28" t="s">
        <v>143</v>
      </c>
      <c r="AZ28" s="55">
        <v>22</v>
      </c>
      <c r="BA28" s="55">
        <v>7</v>
      </c>
      <c r="BB28" s="55">
        <v>29</v>
      </c>
      <c r="BE28" s="77"/>
      <c r="BF28" s="77"/>
      <c r="BG28" s="77"/>
      <c r="BH28" s="77"/>
      <c r="BI28" s="77"/>
      <c r="BJ28" s="77"/>
      <c r="BK28" s="77"/>
      <c r="BL28" s="77"/>
      <c r="BM28" s="77"/>
      <c r="BN28" s="77"/>
    </row>
    <row r="29" spans="2:75" x14ac:dyDescent="0.3">
      <c r="B29" s="13">
        <v>41852</v>
      </c>
      <c r="C29" s="20">
        <v>32879</v>
      </c>
      <c r="D29" s="20">
        <v>40894</v>
      </c>
      <c r="E29" s="20">
        <v>88984</v>
      </c>
      <c r="F29" s="20">
        <v>2225</v>
      </c>
      <c r="G29" s="20">
        <v>0</v>
      </c>
      <c r="H29" s="20">
        <v>0</v>
      </c>
      <c r="I29" s="3"/>
      <c r="J29" s="3"/>
      <c r="K29" s="3"/>
      <c r="S29" s="20"/>
      <c r="T29" s="20"/>
      <c r="U29" s="20"/>
      <c r="V29" s="20"/>
      <c r="W29" s="20"/>
      <c r="Y29" t="s">
        <v>126</v>
      </c>
      <c r="Z29">
        <v>563</v>
      </c>
      <c r="AA29">
        <v>0.64476021314387211</v>
      </c>
      <c r="AB29">
        <v>0</v>
      </c>
      <c r="AY29" t="s">
        <v>142</v>
      </c>
      <c r="AZ29" s="55">
        <v>1</v>
      </c>
      <c r="BA29" s="55">
        <v>0</v>
      </c>
      <c r="BB29" s="55">
        <v>1</v>
      </c>
      <c r="BE29" s="77"/>
      <c r="BF29" s="77"/>
      <c r="BG29" s="77"/>
      <c r="BH29" s="77"/>
      <c r="BI29" s="77"/>
      <c r="BJ29" s="77"/>
      <c r="BK29" s="77"/>
      <c r="BL29" s="77"/>
      <c r="BM29" s="77"/>
      <c r="BN29" s="77"/>
    </row>
    <row r="30" spans="2:75" x14ac:dyDescent="0.3">
      <c r="B30" s="13">
        <v>41883</v>
      </c>
      <c r="C30" s="20">
        <v>33194</v>
      </c>
      <c r="D30" s="20">
        <v>41194</v>
      </c>
      <c r="E30" s="20">
        <v>88106</v>
      </c>
      <c r="F30" s="20">
        <v>2376</v>
      </c>
      <c r="G30" s="20">
        <v>0</v>
      </c>
      <c r="H30" s="20">
        <v>0</v>
      </c>
      <c r="I30" s="3"/>
      <c r="J30" s="3"/>
      <c r="K30" s="3"/>
      <c r="L30" s="4" t="s">
        <v>95</v>
      </c>
      <c r="M30" s="12"/>
      <c r="S30" s="20"/>
      <c r="T30" s="20"/>
      <c r="U30" s="20"/>
      <c r="V30" s="20"/>
      <c r="W30" s="20"/>
      <c r="Y30" t="s">
        <v>127</v>
      </c>
      <c r="Z30">
        <v>556</v>
      </c>
      <c r="AA30">
        <v>0.66726618705035956</v>
      </c>
      <c r="AB30">
        <v>0</v>
      </c>
      <c r="AY30" t="s">
        <v>103</v>
      </c>
      <c r="AZ30" s="55">
        <v>0</v>
      </c>
      <c r="BA30" s="55">
        <v>1</v>
      </c>
      <c r="BB30" s="55">
        <v>1</v>
      </c>
      <c r="BE30" s="12"/>
      <c r="BF30" s="12"/>
      <c r="BG30" s="12"/>
      <c r="BH30" s="12"/>
      <c r="BI30" s="12"/>
      <c r="BJ30" s="12"/>
      <c r="BK30" s="12"/>
      <c r="BL30" s="12"/>
      <c r="BM30" s="12"/>
      <c r="BN30" s="12"/>
    </row>
    <row r="31" spans="2:75" x14ac:dyDescent="0.3">
      <c r="B31" s="13">
        <v>41913</v>
      </c>
      <c r="C31" s="20">
        <v>29884</v>
      </c>
      <c r="D31" s="20">
        <v>37401</v>
      </c>
      <c r="E31" s="20">
        <v>79227</v>
      </c>
      <c r="F31" s="20">
        <v>1964</v>
      </c>
      <c r="G31" s="20">
        <v>0</v>
      </c>
      <c r="H31" s="20">
        <v>0</v>
      </c>
      <c r="L31" s="12"/>
      <c r="M31" s="12"/>
      <c r="S31" s="20"/>
      <c r="T31" s="20"/>
      <c r="U31" s="20"/>
      <c r="V31" s="20"/>
      <c r="W31" s="20"/>
      <c r="Y31" t="s">
        <v>128</v>
      </c>
      <c r="Z31">
        <v>517</v>
      </c>
      <c r="AA31">
        <v>0.65957446808510634</v>
      </c>
      <c r="AB31">
        <v>0</v>
      </c>
      <c r="AY31" t="s">
        <v>141</v>
      </c>
      <c r="AZ31" s="55">
        <v>0</v>
      </c>
      <c r="BA31" s="55">
        <v>0</v>
      </c>
      <c r="BB31" s="55">
        <v>0</v>
      </c>
      <c r="BE31" s="12"/>
      <c r="BF31" s="12"/>
      <c r="BG31" s="12"/>
      <c r="BH31" s="12"/>
      <c r="BI31" s="12"/>
      <c r="BJ31" s="12"/>
      <c r="BK31" s="12"/>
      <c r="BL31" s="12"/>
      <c r="BM31" s="12"/>
      <c r="BN31" s="12"/>
    </row>
    <row r="32" spans="2:75" x14ac:dyDescent="0.3">
      <c r="B32" s="13">
        <v>41944</v>
      </c>
      <c r="C32" s="20">
        <v>41699</v>
      </c>
      <c r="D32" s="20">
        <v>50057</v>
      </c>
      <c r="E32" s="20">
        <v>88567</v>
      </c>
      <c r="F32" s="20">
        <v>1678</v>
      </c>
      <c r="G32" s="20">
        <v>0</v>
      </c>
      <c r="H32" s="20">
        <v>0</v>
      </c>
      <c r="L32" s="12" t="s">
        <v>101</v>
      </c>
      <c r="M32" s="12" t="s">
        <v>107</v>
      </c>
      <c r="N32" t="s">
        <v>106</v>
      </c>
      <c r="O32" t="s">
        <v>103</v>
      </c>
      <c r="P32" t="s">
        <v>105</v>
      </c>
      <c r="Q32" t="s">
        <v>104</v>
      </c>
      <c r="R32" t="s">
        <v>108</v>
      </c>
      <c r="S32" s="20" t="s">
        <v>21</v>
      </c>
      <c r="T32" s="20"/>
      <c r="U32" s="20"/>
      <c r="V32" s="20"/>
      <c r="W32" s="20"/>
      <c r="Y32" t="s">
        <v>129</v>
      </c>
      <c r="Z32">
        <v>421</v>
      </c>
      <c r="AA32">
        <v>0.6888361045130641</v>
      </c>
      <c r="AB32">
        <v>0</v>
      </c>
      <c r="AZ32" s="55"/>
      <c r="BA32" s="55"/>
      <c r="BB32" s="55"/>
      <c r="BE32" s="12"/>
      <c r="BF32" s="12"/>
      <c r="BG32" s="12"/>
      <c r="BH32" s="12"/>
      <c r="BI32" s="12"/>
      <c r="BJ32" s="12"/>
      <c r="BK32" s="12"/>
      <c r="BL32" s="12"/>
      <c r="BM32" s="12"/>
      <c r="BN32" s="12"/>
    </row>
    <row r="33" spans="2:66" x14ac:dyDescent="0.3">
      <c r="B33" s="13">
        <v>41974</v>
      </c>
      <c r="C33" s="20">
        <v>27974</v>
      </c>
      <c r="D33" s="20">
        <v>34637</v>
      </c>
      <c r="E33" s="20">
        <v>69219</v>
      </c>
      <c r="F33" s="20">
        <v>1655</v>
      </c>
      <c r="G33" s="20">
        <v>0</v>
      </c>
      <c r="H33" s="20">
        <v>0</v>
      </c>
      <c r="L33" s="19">
        <v>41671</v>
      </c>
      <c r="M33" s="20">
        <v>5286</v>
      </c>
      <c r="N33" s="20">
        <v>4814</v>
      </c>
      <c r="O33" s="20">
        <v>0</v>
      </c>
      <c r="P33" s="20">
        <v>15134</v>
      </c>
      <c r="Q33" s="20">
        <v>0</v>
      </c>
      <c r="R33" s="20">
        <v>1721</v>
      </c>
      <c r="S33" s="20">
        <v>422</v>
      </c>
      <c r="T33" s="20"/>
      <c r="U33" s="20"/>
      <c r="V33" s="20"/>
      <c r="W33" s="20"/>
      <c r="AZ33" s="55"/>
      <c r="BA33" s="55"/>
      <c r="BB33" s="55"/>
      <c r="BE33" s="12"/>
      <c r="BF33" s="12"/>
      <c r="BG33" s="12"/>
      <c r="BH33" s="12"/>
      <c r="BI33" s="12"/>
      <c r="BJ33" s="12"/>
      <c r="BK33" s="12"/>
      <c r="BL33" s="12"/>
      <c r="BM33" s="12"/>
      <c r="BN33" s="12"/>
    </row>
    <row r="34" spans="2:66" x14ac:dyDescent="0.3">
      <c r="B34" s="13">
        <v>42005</v>
      </c>
      <c r="C34" s="20">
        <v>29052</v>
      </c>
      <c r="D34" s="20">
        <v>36441</v>
      </c>
      <c r="E34" s="20">
        <v>74653</v>
      </c>
      <c r="F34" s="20">
        <v>1798</v>
      </c>
      <c r="G34" s="20">
        <v>0</v>
      </c>
      <c r="H34" s="20">
        <v>0</v>
      </c>
      <c r="L34" s="19">
        <v>41699</v>
      </c>
      <c r="M34" s="20">
        <v>5726</v>
      </c>
      <c r="N34" s="20">
        <v>4692</v>
      </c>
      <c r="O34" s="20">
        <v>0</v>
      </c>
      <c r="P34" s="20">
        <v>15721</v>
      </c>
      <c r="Q34" s="20">
        <v>1</v>
      </c>
      <c r="R34" s="20">
        <v>1932</v>
      </c>
      <c r="S34" s="20">
        <v>71</v>
      </c>
      <c r="T34" s="20"/>
      <c r="U34" s="20"/>
      <c r="V34" s="20"/>
      <c r="W34" s="20"/>
      <c r="AZ34" s="55"/>
      <c r="BA34" s="55"/>
      <c r="BB34" s="55"/>
      <c r="BE34" s="12"/>
      <c r="BF34" s="12"/>
      <c r="BG34" s="12"/>
      <c r="BH34" s="12"/>
      <c r="BI34" s="12"/>
      <c r="BJ34" s="12"/>
      <c r="BK34" s="12"/>
      <c r="BL34" s="12"/>
      <c r="BM34" s="12"/>
      <c r="BN34" s="12"/>
    </row>
    <row r="35" spans="2:66" x14ac:dyDescent="0.3">
      <c r="L35" s="19">
        <v>41730</v>
      </c>
      <c r="M35" s="20">
        <v>5222</v>
      </c>
      <c r="N35" s="20">
        <v>4998</v>
      </c>
      <c r="O35" s="20">
        <v>0</v>
      </c>
      <c r="P35" s="20">
        <v>14746</v>
      </c>
      <c r="Q35" s="20">
        <v>0</v>
      </c>
      <c r="R35" s="20">
        <v>1532</v>
      </c>
      <c r="S35">
        <v>96</v>
      </c>
      <c r="Y35" s="4" t="s">
        <v>19</v>
      </c>
      <c r="AZ35" s="26"/>
      <c r="BA35" s="26"/>
      <c r="BB35" s="26"/>
    </row>
    <row r="36" spans="2:66" x14ac:dyDescent="0.3">
      <c r="L36" s="19">
        <v>41760</v>
      </c>
      <c r="M36" s="20">
        <v>4730</v>
      </c>
      <c r="N36" s="20">
        <v>6663</v>
      </c>
      <c r="O36" s="20">
        <v>0</v>
      </c>
      <c r="P36" s="20">
        <v>17659</v>
      </c>
      <c r="Q36" s="20">
        <v>0</v>
      </c>
      <c r="R36" s="20">
        <v>1983</v>
      </c>
      <c r="S36">
        <v>189</v>
      </c>
    </row>
    <row r="37" spans="2:66" x14ac:dyDescent="0.3">
      <c r="L37" s="19">
        <v>41791</v>
      </c>
      <c r="M37" s="20">
        <v>4334</v>
      </c>
      <c r="N37" s="20">
        <v>5263</v>
      </c>
      <c r="O37" s="20">
        <v>0</v>
      </c>
      <c r="P37" s="20">
        <v>22643</v>
      </c>
      <c r="Q37" s="20">
        <v>1</v>
      </c>
      <c r="R37" s="20">
        <v>2504</v>
      </c>
      <c r="S37">
        <v>229</v>
      </c>
      <c r="Y37" t="s">
        <v>20</v>
      </c>
      <c r="Z37" t="s">
        <v>94</v>
      </c>
      <c r="AA37" t="s">
        <v>12</v>
      </c>
      <c r="AB37" t="s">
        <v>6</v>
      </c>
      <c r="AY37" s="4"/>
    </row>
    <row r="38" spans="2:66" x14ac:dyDescent="0.3">
      <c r="J38" s="13"/>
      <c r="L38" s="19">
        <v>41821</v>
      </c>
      <c r="M38" s="20">
        <v>4528</v>
      </c>
      <c r="N38" s="20">
        <v>5100</v>
      </c>
      <c r="O38" s="20">
        <v>0</v>
      </c>
      <c r="P38" s="20">
        <v>25797</v>
      </c>
      <c r="Q38" s="20">
        <v>0</v>
      </c>
      <c r="R38" s="20">
        <v>1640</v>
      </c>
      <c r="S38">
        <v>108</v>
      </c>
      <c r="Y38" t="s">
        <v>130</v>
      </c>
      <c r="Z38">
        <v>212</v>
      </c>
      <c r="AA38">
        <v>0.65094339622641517</v>
      </c>
      <c r="AB38">
        <v>0</v>
      </c>
    </row>
    <row r="39" spans="2:66" x14ac:dyDescent="0.3">
      <c r="J39" s="13"/>
      <c r="L39" s="19">
        <v>41852</v>
      </c>
      <c r="M39" s="20">
        <v>4590</v>
      </c>
      <c r="N39" s="20">
        <v>5934</v>
      </c>
      <c r="O39" s="20">
        <v>0</v>
      </c>
      <c r="P39" s="20">
        <v>28385</v>
      </c>
      <c r="Q39" s="20">
        <v>0</v>
      </c>
      <c r="R39" s="20">
        <v>1883</v>
      </c>
      <c r="S39">
        <v>102</v>
      </c>
      <c r="Y39" t="s">
        <v>131</v>
      </c>
      <c r="Z39">
        <v>93</v>
      </c>
      <c r="AA39">
        <v>0.92473118279569888</v>
      </c>
      <c r="AB39">
        <v>0</v>
      </c>
    </row>
    <row r="40" spans="2:66" x14ac:dyDescent="0.3">
      <c r="J40" s="13"/>
      <c r="L40" s="19">
        <v>41883</v>
      </c>
      <c r="M40" s="20">
        <v>4387</v>
      </c>
      <c r="N40" s="20">
        <v>5851</v>
      </c>
      <c r="O40" s="20">
        <v>0</v>
      </c>
      <c r="P40" s="20">
        <v>28997</v>
      </c>
      <c r="Q40" s="20">
        <v>1</v>
      </c>
      <c r="R40" s="20">
        <v>1790</v>
      </c>
      <c r="S40">
        <v>168</v>
      </c>
      <c r="Y40" t="s">
        <v>132</v>
      </c>
      <c r="Z40">
        <v>91</v>
      </c>
      <c r="AA40">
        <v>0.59340659340659341</v>
      </c>
      <c r="AB40">
        <v>0</v>
      </c>
      <c r="AZ40" s="45"/>
    </row>
    <row r="41" spans="2:66" x14ac:dyDescent="0.3">
      <c r="B41" s="83" t="s">
        <v>25</v>
      </c>
      <c r="J41" s="13"/>
      <c r="L41" s="19">
        <v>41913</v>
      </c>
      <c r="M41" s="20">
        <v>5526</v>
      </c>
      <c r="N41" s="20">
        <v>4801</v>
      </c>
      <c r="O41" s="20">
        <v>204</v>
      </c>
      <c r="P41" s="20">
        <v>25075</v>
      </c>
      <c r="Q41" s="20">
        <v>7</v>
      </c>
      <c r="R41" s="20">
        <v>1683</v>
      </c>
      <c r="S41" s="55">
        <v>105</v>
      </c>
      <c r="T41" s="55"/>
      <c r="U41" s="55"/>
      <c r="V41" s="55"/>
      <c r="Y41" t="s">
        <v>133</v>
      </c>
      <c r="Z41">
        <v>78</v>
      </c>
      <c r="AA41">
        <v>1</v>
      </c>
      <c r="AB41">
        <v>0</v>
      </c>
      <c r="AZ41" s="45"/>
    </row>
    <row r="42" spans="2:66" x14ac:dyDescent="0.3">
      <c r="J42" s="13"/>
      <c r="L42" s="19">
        <v>41944</v>
      </c>
      <c r="M42" s="20">
        <v>4711</v>
      </c>
      <c r="N42" s="20">
        <v>20805</v>
      </c>
      <c r="O42" s="20">
        <v>9</v>
      </c>
      <c r="P42" s="20">
        <v>22786</v>
      </c>
      <c r="Q42" s="20">
        <v>3</v>
      </c>
      <c r="R42" s="20">
        <v>1636</v>
      </c>
      <c r="S42" s="55">
        <v>107</v>
      </c>
      <c r="T42" s="55"/>
      <c r="U42" s="55"/>
      <c r="V42" s="55"/>
      <c r="Y42" t="s">
        <v>134</v>
      </c>
      <c r="Z42">
        <v>74</v>
      </c>
      <c r="AA42">
        <v>0.40540540540540543</v>
      </c>
      <c r="AB42">
        <v>0</v>
      </c>
      <c r="AZ42" s="45"/>
    </row>
    <row r="43" spans="2:66" x14ac:dyDescent="0.3">
      <c r="B43" t="s">
        <v>101</v>
      </c>
      <c r="C43" t="s">
        <v>97</v>
      </c>
      <c r="D43" t="s">
        <v>94</v>
      </c>
      <c r="E43" t="s">
        <v>4</v>
      </c>
      <c r="F43" t="s">
        <v>10</v>
      </c>
      <c r="G43" t="s">
        <v>5</v>
      </c>
      <c r="H43" t="s">
        <v>6</v>
      </c>
      <c r="J43" s="13"/>
      <c r="L43" s="19">
        <v>41974</v>
      </c>
      <c r="M43" s="20">
        <v>5644</v>
      </c>
      <c r="N43" s="20">
        <v>7284</v>
      </c>
      <c r="O43" s="20">
        <v>1</v>
      </c>
      <c r="P43" s="20">
        <v>20092</v>
      </c>
      <c r="Q43" s="20">
        <v>7</v>
      </c>
      <c r="R43" s="20">
        <v>1483</v>
      </c>
      <c r="S43" s="55">
        <v>126</v>
      </c>
      <c r="T43" s="55"/>
      <c r="U43" s="55"/>
      <c r="V43" s="55"/>
      <c r="Y43" t="s">
        <v>135</v>
      </c>
      <c r="Z43">
        <v>72</v>
      </c>
      <c r="AA43">
        <v>0.76388888888888884</v>
      </c>
      <c r="AB43">
        <v>0</v>
      </c>
      <c r="AZ43" s="45"/>
    </row>
    <row r="44" spans="2:66" x14ac:dyDescent="0.3">
      <c r="B44" s="85">
        <v>40940</v>
      </c>
      <c r="C44" s="52">
        <v>17153</v>
      </c>
      <c r="D44" s="52">
        <v>21309</v>
      </c>
      <c r="E44" s="52">
        <v>55905</v>
      </c>
      <c r="F44" s="52">
        <v>923</v>
      </c>
      <c r="G44" s="52">
        <v>0</v>
      </c>
      <c r="H44" s="86">
        <v>0</v>
      </c>
      <c r="J44" s="13"/>
      <c r="L44" s="19">
        <v>42005</v>
      </c>
      <c r="M44" s="20">
        <v>6705</v>
      </c>
      <c r="N44" s="20">
        <v>6716</v>
      </c>
      <c r="O44" s="20">
        <v>8</v>
      </c>
      <c r="P44" s="20">
        <v>21047</v>
      </c>
      <c r="Q44" s="20">
        <v>13</v>
      </c>
      <c r="R44" s="20">
        <v>1800</v>
      </c>
      <c r="S44" s="55">
        <v>152</v>
      </c>
      <c r="T44" s="55"/>
      <c r="U44" s="55"/>
      <c r="V44" s="55"/>
      <c r="Y44" t="s">
        <v>136</v>
      </c>
      <c r="Z44">
        <v>54</v>
      </c>
      <c r="AA44">
        <v>0.96296296296296291</v>
      </c>
      <c r="AB44">
        <v>0</v>
      </c>
      <c r="AZ44" s="45"/>
    </row>
    <row r="45" spans="2:66" x14ac:dyDescent="0.3">
      <c r="B45" s="85">
        <v>40969</v>
      </c>
      <c r="C45" s="52">
        <v>16467</v>
      </c>
      <c r="D45" s="52">
        <v>20512</v>
      </c>
      <c r="E45" s="52">
        <v>53441</v>
      </c>
      <c r="F45" s="52">
        <v>881</v>
      </c>
      <c r="G45" s="52">
        <v>0</v>
      </c>
      <c r="H45" s="86">
        <v>0</v>
      </c>
      <c r="J45" s="13"/>
      <c r="L45" s="19"/>
      <c r="M45" s="12"/>
      <c r="S45" s="55"/>
      <c r="T45" s="55"/>
      <c r="U45" s="55"/>
      <c r="V45" s="55"/>
      <c r="Y45" t="s">
        <v>137</v>
      </c>
      <c r="Z45">
        <v>52</v>
      </c>
      <c r="AA45">
        <v>0.42307692307692307</v>
      </c>
      <c r="AB45">
        <v>0</v>
      </c>
      <c r="AZ45" s="45"/>
    </row>
    <row r="46" spans="2:66" x14ac:dyDescent="0.3">
      <c r="B46" s="85">
        <v>41000</v>
      </c>
      <c r="C46" s="52">
        <v>13502</v>
      </c>
      <c r="D46" s="52">
        <v>16751</v>
      </c>
      <c r="E46" s="52">
        <v>43637</v>
      </c>
      <c r="F46" s="52">
        <v>843</v>
      </c>
      <c r="G46" s="52">
        <v>0</v>
      </c>
      <c r="H46" s="86">
        <v>0</v>
      </c>
      <c r="J46" s="13"/>
      <c r="L46" s="19"/>
      <c r="M46" s="12"/>
      <c r="O46" s="12"/>
      <c r="P46" s="12"/>
      <c r="S46" s="55"/>
      <c r="T46" s="55"/>
      <c r="U46" s="55"/>
      <c r="V46" s="55"/>
      <c r="Y46" t="s">
        <v>138</v>
      </c>
      <c r="Z46">
        <v>50</v>
      </c>
      <c r="AA46">
        <v>0.9</v>
      </c>
      <c r="AB46">
        <v>0</v>
      </c>
      <c r="AZ46" s="45"/>
    </row>
    <row r="47" spans="2:66" x14ac:dyDescent="0.3">
      <c r="B47" s="85">
        <v>41030</v>
      </c>
      <c r="C47" s="52">
        <v>14144</v>
      </c>
      <c r="D47" s="52">
        <v>17321</v>
      </c>
      <c r="E47" s="52">
        <v>43958</v>
      </c>
      <c r="F47" s="52">
        <v>909</v>
      </c>
      <c r="G47" s="52">
        <v>0</v>
      </c>
      <c r="H47" s="86">
        <v>0</v>
      </c>
      <c r="J47" s="13"/>
      <c r="L47" s="19"/>
      <c r="M47" s="12"/>
      <c r="O47" s="12"/>
      <c r="P47" s="12"/>
      <c r="S47" s="55"/>
      <c r="T47" s="55"/>
      <c r="U47" s="55"/>
      <c r="V47" s="55"/>
      <c r="Y47" t="s">
        <v>139</v>
      </c>
      <c r="Z47">
        <v>46</v>
      </c>
      <c r="AA47">
        <v>1</v>
      </c>
      <c r="AB47">
        <v>0</v>
      </c>
      <c r="AZ47" s="45"/>
    </row>
    <row r="48" spans="2:66" x14ac:dyDescent="0.3">
      <c r="B48" s="85">
        <v>41061</v>
      </c>
      <c r="C48" s="52">
        <v>13522</v>
      </c>
      <c r="D48" s="52">
        <v>16592</v>
      </c>
      <c r="E48" s="52">
        <v>40763</v>
      </c>
      <c r="F48" s="52">
        <v>787</v>
      </c>
      <c r="G48" s="52">
        <v>0</v>
      </c>
      <c r="H48" s="86">
        <v>0</v>
      </c>
      <c r="J48" s="13"/>
      <c r="L48" s="4" t="s">
        <v>35</v>
      </c>
      <c r="M48" s="12"/>
      <c r="O48" s="12"/>
      <c r="P48" s="12"/>
      <c r="Q48" s="61" t="s">
        <v>87</v>
      </c>
      <c r="S48" s="55"/>
      <c r="T48" s="55"/>
      <c r="U48" s="55"/>
      <c r="V48" s="55"/>
      <c r="AZ48" s="45"/>
    </row>
    <row r="49" spans="2:52" x14ac:dyDescent="0.3">
      <c r="B49" s="85">
        <v>41091</v>
      </c>
      <c r="C49" s="52">
        <v>14326</v>
      </c>
      <c r="D49" s="52">
        <v>17425</v>
      </c>
      <c r="E49" s="52">
        <v>43936</v>
      </c>
      <c r="F49" s="52">
        <v>844</v>
      </c>
      <c r="G49" s="52">
        <v>0</v>
      </c>
      <c r="H49" s="86">
        <v>0</v>
      </c>
      <c r="J49" s="13"/>
      <c r="L49" s="19"/>
      <c r="M49" s="12"/>
      <c r="O49" s="12"/>
      <c r="P49" s="12"/>
      <c r="S49" s="55"/>
      <c r="T49" s="55"/>
      <c r="U49" s="55"/>
      <c r="V49" s="55"/>
      <c r="AZ49" s="45"/>
    </row>
    <row r="50" spans="2:52" x14ac:dyDescent="0.3">
      <c r="B50" s="85">
        <v>41122</v>
      </c>
      <c r="C50" s="52">
        <v>14788</v>
      </c>
      <c r="D50" s="52">
        <v>18031</v>
      </c>
      <c r="E50" s="52">
        <v>44913</v>
      </c>
      <c r="F50" s="52">
        <v>991</v>
      </c>
      <c r="G50" s="52">
        <v>0</v>
      </c>
      <c r="H50" s="86">
        <v>0</v>
      </c>
      <c r="L50" s="19" t="s">
        <v>101</v>
      </c>
      <c r="M50" s="12" t="s">
        <v>107</v>
      </c>
      <c r="N50" t="s">
        <v>106</v>
      </c>
      <c r="O50" s="12" t="s">
        <v>103</v>
      </c>
      <c r="P50" s="12" t="s">
        <v>105</v>
      </c>
      <c r="Q50" t="s">
        <v>104</v>
      </c>
      <c r="R50" t="s">
        <v>108</v>
      </c>
      <c r="S50" s="55" t="s">
        <v>21</v>
      </c>
      <c r="T50" s="55"/>
      <c r="U50" s="55"/>
      <c r="V50" s="55"/>
      <c r="AZ50" s="45"/>
    </row>
    <row r="51" spans="2:52" x14ac:dyDescent="0.3">
      <c r="B51" s="85">
        <v>41153</v>
      </c>
      <c r="C51" s="52">
        <v>15159</v>
      </c>
      <c r="D51" s="52">
        <v>18648</v>
      </c>
      <c r="E51" s="52">
        <v>41782</v>
      </c>
      <c r="F51" s="52">
        <v>950</v>
      </c>
      <c r="G51" s="52">
        <v>0</v>
      </c>
      <c r="H51" s="86">
        <v>0</v>
      </c>
      <c r="L51" s="19">
        <v>41671</v>
      </c>
      <c r="M51" s="55">
        <v>0</v>
      </c>
      <c r="N51" s="55">
        <v>0</v>
      </c>
      <c r="O51" s="55">
        <v>0</v>
      </c>
      <c r="P51" s="55">
        <v>0</v>
      </c>
      <c r="Q51" s="55">
        <v>0</v>
      </c>
      <c r="R51" s="55">
        <v>0</v>
      </c>
      <c r="S51" s="55">
        <v>0</v>
      </c>
      <c r="T51" s="55"/>
      <c r="U51" s="55"/>
      <c r="V51" s="55"/>
      <c r="Y51" s="4"/>
      <c r="Z51" s="15"/>
      <c r="AZ51" s="45"/>
    </row>
    <row r="52" spans="2:52" x14ac:dyDescent="0.3">
      <c r="B52" s="85">
        <v>41183</v>
      </c>
      <c r="C52" s="52">
        <v>15763</v>
      </c>
      <c r="D52" s="52">
        <v>19387</v>
      </c>
      <c r="E52" s="52">
        <v>43391</v>
      </c>
      <c r="F52" s="52">
        <v>1170</v>
      </c>
      <c r="G52" s="52">
        <v>0</v>
      </c>
      <c r="H52" s="86">
        <v>0</v>
      </c>
      <c r="L52" s="19">
        <v>41699</v>
      </c>
      <c r="M52" s="55">
        <v>0</v>
      </c>
      <c r="N52" s="55">
        <v>0</v>
      </c>
      <c r="O52" s="55">
        <v>0</v>
      </c>
      <c r="P52" s="55">
        <v>0</v>
      </c>
      <c r="Q52" s="55">
        <v>0</v>
      </c>
      <c r="R52" s="55">
        <v>0</v>
      </c>
      <c r="S52" s="55">
        <v>0</v>
      </c>
      <c r="T52" s="55"/>
      <c r="U52" s="55"/>
      <c r="V52" s="55"/>
      <c r="AZ52" s="45"/>
    </row>
    <row r="53" spans="2:52" x14ac:dyDescent="0.3">
      <c r="B53" s="85">
        <v>41214</v>
      </c>
      <c r="C53" s="52">
        <v>15424</v>
      </c>
      <c r="D53" s="52">
        <v>18787</v>
      </c>
      <c r="E53" s="52">
        <v>42070</v>
      </c>
      <c r="F53" s="52">
        <v>1166</v>
      </c>
      <c r="G53" s="52">
        <v>0</v>
      </c>
      <c r="H53" s="86">
        <v>0</v>
      </c>
      <c r="L53" s="19">
        <v>41730</v>
      </c>
      <c r="M53" s="55">
        <v>0</v>
      </c>
      <c r="N53" s="55">
        <v>0</v>
      </c>
      <c r="O53" s="55">
        <v>0</v>
      </c>
      <c r="P53" s="55">
        <v>0</v>
      </c>
      <c r="Q53" s="55">
        <v>0</v>
      </c>
      <c r="R53" s="55">
        <v>0</v>
      </c>
      <c r="S53">
        <v>0</v>
      </c>
    </row>
    <row r="54" spans="2:52" x14ac:dyDescent="0.3">
      <c r="B54" s="85">
        <v>41244</v>
      </c>
      <c r="C54" s="52">
        <v>13144</v>
      </c>
      <c r="D54" s="52">
        <v>16135</v>
      </c>
      <c r="E54" s="52">
        <v>38871</v>
      </c>
      <c r="F54" s="52">
        <v>1153</v>
      </c>
      <c r="G54" s="52">
        <v>0</v>
      </c>
      <c r="H54" s="86">
        <v>0</v>
      </c>
      <c r="L54" s="19">
        <v>41760</v>
      </c>
      <c r="M54" s="55">
        <v>0</v>
      </c>
      <c r="N54" s="55">
        <v>0</v>
      </c>
      <c r="O54" s="55">
        <v>0</v>
      </c>
      <c r="P54" s="55">
        <v>0</v>
      </c>
      <c r="Q54" s="55">
        <v>0</v>
      </c>
      <c r="R54" s="55">
        <v>0</v>
      </c>
      <c r="S54">
        <v>0</v>
      </c>
    </row>
    <row r="55" spans="2:52" x14ac:dyDescent="0.3">
      <c r="B55" s="85">
        <v>41275</v>
      </c>
      <c r="C55" s="52">
        <v>15458</v>
      </c>
      <c r="D55" s="52">
        <v>19371</v>
      </c>
      <c r="E55" s="52">
        <v>45371</v>
      </c>
      <c r="F55" s="52">
        <v>1189</v>
      </c>
      <c r="G55" s="52">
        <v>0</v>
      </c>
      <c r="H55" s="86">
        <v>0</v>
      </c>
      <c r="L55" s="19">
        <v>41791</v>
      </c>
      <c r="M55" s="55">
        <v>0</v>
      </c>
      <c r="N55" s="55">
        <v>0</v>
      </c>
      <c r="O55" s="55">
        <v>0</v>
      </c>
      <c r="P55" s="55">
        <v>0</v>
      </c>
      <c r="Q55" s="55">
        <v>0</v>
      </c>
      <c r="R55" s="55">
        <v>0</v>
      </c>
      <c r="S55">
        <v>0</v>
      </c>
    </row>
    <row r="56" spans="2:52" x14ac:dyDescent="0.3">
      <c r="B56" s="85">
        <v>41306</v>
      </c>
      <c r="C56" s="52">
        <v>14792</v>
      </c>
      <c r="D56" s="52">
        <v>18776</v>
      </c>
      <c r="E56" s="52">
        <v>44576</v>
      </c>
      <c r="F56" s="52">
        <v>1262</v>
      </c>
      <c r="G56" s="52">
        <v>0</v>
      </c>
      <c r="H56" s="86">
        <v>0</v>
      </c>
      <c r="L56" s="19">
        <v>41821</v>
      </c>
      <c r="M56" s="55">
        <v>0</v>
      </c>
      <c r="N56" s="55">
        <v>0</v>
      </c>
      <c r="O56" s="55">
        <v>0</v>
      </c>
      <c r="P56" s="55">
        <v>0</v>
      </c>
      <c r="Q56" s="55">
        <v>0</v>
      </c>
      <c r="R56" s="55">
        <v>0</v>
      </c>
      <c r="S56">
        <v>0</v>
      </c>
    </row>
    <row r="57" spans="2:52" x14ac:dyDescent="0.3">
      <c r="B57" s="85">
        <v>41334</v>
      </c>
      <c r="C57" s="52">
        <v>15089</v>
      </c>
      <c r="D57" s="52">
        <v>18978</v>
      </c>
      <c r="E57" s="52">
        <v>44461</v>
      </c>
      <c r="F57" s="52">
        <v>1247</v>
      </c>
      <c r="G57" s="52">
        <v>0</v>
      </c>
      <c r="H57" s="86">
        <v>0</v>
      </c>
      <c r="L57" s="19">
        <v>41852</v>
      </c>
      <c r="M57" s="55">
        <v>0</v>
      </c>
      <c r="N57" s="55">
        <v>0</v>
      </c>
      <c r="O57" s="55">
        <v>0</v>
      </c>
      <c r="P57" s="55">
        <v>0</v>
      </c>
      <c r="Q57" s="55">
        <v>0</v>
      </c>
      <c r="R57" s="55">
        <v>0</v>
      </c>
      <c r="S57">
        <v>0</v>
      </c>
    </row>
    <row r="58" spans="2:52" x14ac:dyDescent="0.3">
      <c r="B58" s="85">
        <v>41365</v>
      </c>
      <c r="C58" s="52">
        <v>15957</v>
      </c>
      <c r="D58" s="52">
        <v>19805</v>
      </c>
      <c r="E58" s="52">
        <v>45941</v>
      </c>
      <c r="F58" s="52">
        <v>1351</v>
      </c>
      <c r="G58" s="52">
        <v>0</v>
      </c>
      <c r="H58" s="86">
        <v>0</v>
      </c>
      <c r="L58" s="19">
        <v>41883</v>
      </c>
      <c r="M58" s="55">
        <v>0</v>
      </c>
      <c r="N58" s="55">
        <v>0</v>
      </c>
      <c r="O58" s="55">
        <v>0</v>
      </c>
      <c r="P58" s="55">
        <v>0</v>
      </c>
      <c r="Q58" s="55">
        <v>0</v>
      </c>
      <c r="R58" s="55">
        <v>0</v>
      </c>
      <c r="S58">
        <v>0</v>
      </c>
    </row>
    <row r="59" spans="2:52" x14ac:dyDescent="0.3">
      <c r="B59" s="85">
        <v>41395</v>
      </c>
      <c r="C59" s="52">
        <v>18408</v>
      </c>
      <c r="D59" s="52">
        <v>22788</v>
      </c>
      <c r="E59" s="52">
        <v>48790</v>
      </c>
      <c r="F59" s="52">
        <v>1315</v>
      </c>
      <c r="G59" s="52">
        <v>0</v>
      </c>
      <c r="H59" s="86">
        <v>0</v>
      </c>
      <c r="L59" s="19">
        <v>41913</v>
      </c>
      <c r="M59" s="55">
        <v>0</v>
      </c>
      <c r="N59" s="55">
        <v>0</v>
      </c>
      <c r="O59" s="55">
        <v>0</v>
      </c>
      <c r="P59" s="55">
        <v>0</v>
      </c>
      <c r="Q59" s="55">
        <v>0</v>
      </c>
      <c r="R59" s="55">
        <v>0</v>
      </c>
      <c r="S59">
        <v>0</v>
      </c>
    </row>
    <row r="60" spans="2:52" x14ac:dyDescent="0.3">
      <c r="B60" s="85">
        <v>41426</v>
      </c>
      <c r="C60" s="52">
        <v>19694</v>
      </c>
      <c r="D60" s="52">
        <v>24969</v>
      </c>
      <c r="E60" s="52">
        <v>51923</v>
      </c>
      <c r="F60" s="52">
        <v>1359</v>
      </c>
      <c r="G60" s="52">
        <v>0</v>
      </c>
      <c r="H60" s="86">
        <v>0</v>
      </c>
      <c r="L60" s="19">
        <v>41944</v>
      </c>
      <c r="M60" s="55">
        <v>0</v>
      </c>
      <c r="N60" s="55">
        <v>0</v>
      </c>
      <c r="O60" s="55">
        <v>0</v>
      </c>
      <c r="P60" s="55">
        <v>0</v>
      </c>
      <c r="Q60" s="55">
        <v>0</v>
      </c>
      <c r="R60" s="55">
        <v>0</v>
      </c>
      <c r="S60">
        <v>0</v>
      </c>
    </row>
    <row r="61" spans="2:52" x14ac:dyDescent="0.3">
      <c r="B61" s="85">
        <v>41456</v>
      </c>
      <c r="C61" s="52">
        <v>18452</v>
      </c>
      <c r="D61" s="52">
        <v>23488</v>
      </c>
      <c r="E61" s="52">
        <v>50499</v>
      </c>
      <c r="F61" s="52">
        <v>1452</v>
      </c>
      <c r="G61" s="52">
        <v>0</v>
      </c>
      <c r="H61" s="86">
        <v>0</v>
      </c>
      <c r="L61" s="19">
        <v>41974</v>
      </c>
      <c r="M61" s="55">
        <v>0</v>
      </c>
      <c r="N61" s="55">
        <v>0</v>
      </c>
      <c r="O61" s="55">
        <v>0</v>
      </c>
      <c r="P61" s="55">
        <v>0</v>
      </c>
      <c r="Q61" s="55">
        <v>0</v>
      </c>
      <c r="R61" s="55">
        <v>0</v>
      </c>
      <c r="S61">
        <v>0</v>
      </c>
    </row>
    <row r="62" spans="2:52" x14ac:dyDescent="0.3">
      <c r="B62" s="85">
        <v>41487</v>
      </c>
      <c r="C62" s="52">
        <v>17285</v>
      </c>
      <c r="D62" s="52">
        <v>22392</v>
      </c>
      <c r="E62" s="52">
        <v>49659</v>
      </c>
      <c r="F62" s="52">
        <v>1505</v>
      </c>
      <c r="G62" s="52">
        <v>0</v>
      </c>
      <c r="H62" s="86">
        <v>0</v>
      </c>
      <c r="L62" s="19">
        <v>42005</v>
      </c>
      <c r="M62" s="55">
        <v>0</v>
      </c>
      <c r="N62" s="55">
        <v>0</v>
      </c>
      <c r="O62" s="55">
        <v>0</v>
      </c>
      <c r="P62" s="55">
        <v>0</v>
      </c>
      <c r="Q62" s="55">
        <v>0</v>
      </c>
      <c r="R62" s="55">
        <v>0</v>
      </c>
      <c r="S62">
        <v>0</v>
      </c>
    </row>
    <row r="63" spans="2:52" x14ac:dyDescent="0.3">
      <c r="B63" s="85">
        <v>41518</v>
      </c>
      <c r="C63" s="52">
        <v>17676</v>
      </c>
      <c r="D63" s="52">
        <v>22278</v>
      </c>
      <c r="E63" s="52">
        <v>48101</v>
      </c>
      <c r="F63" s="52">
        <v>1385</v>
      </c>
      <c r="G63" s="52">
        <v>0</v>
      </c>
      <c r="H63" s="86">
        <v>0</v>
      </c>
      <c r="L63" s="19"/>
      <c r="M63" s="12"/>
      <c r="O63" s="12"/>
      <c r="P63" s="12"/>
    </row>
    <row r="64" spans="2:52" x14ac:dyDescent="0.3">
      <c r="B64" s="85">
        <v>41548</v>
      </c>
      <c r="C64" s="52">
        <v>20502</v>
      </c>
      <c r="D64" s="52">
        <v>25878</v>
      </c>
      <c r="E64" s="52">
        <v>57587</v>
      </c>
      <c r="F64" s="52">
        <v>1629</v>
      </c>
      <c r="G64" s="52">
        <v>0</v>
      </c>
      <c r="H64" s="86">
        <v>0</v>
      </c>
      <c r="L64" s="19"/>
      <c r="M64" s="12"/>
      <c r="O64" s="12"/>
      <c r="P64" s="12"/>
    </row>
    <row r="65" spans="2:27" x14ac:dyDescent="0.3">
      <c r="B65" s="85">
        <v>41579</v>
      </c>
      <c r="C65" s="52">
        <v>20286</v>
      </c>
      <c r="D65" s="52">
        <v>25482</v>
      </c>
      <c r="E65" s="52">
        <v>57227</v>
      </c>
      <c r="F65" s="52">
        <v>1459</v>
      </c>
      <c r="G65" s="52">
        <v>0</v>
      </c>
      <c r="H65" s="86">
        <v>0</v>
      </c>
      <c r="L65" s="19"/>
      <c r="M65" s="12"/>
    </row>
    <row r="66" spans="2:27" x14ac:dyDescent="0.3">
      <c r="B66" s="85">
        <v>41609</v>
      </c>
      <c r="C66" s="52">
        <v>20389</v>
      </c>
      <c r="D66" s="52">
        <v>25936</v>
      </c>
      <c r="E66" s="52">
        <v>58551</v>
      </c>
      <c r="F66" s="52">
        <v>1466</v>
      </c>
      <c r="G66" s="52">
        <v>0</v>
      </c>
      <c r="H66" s="86">
        <v>0</v>
      </c>
      <c r="L66" s="19"/>
      <c r="M66" s="12"/>
    </row>
    <row r="67" spans="2:27" x14ac:dyDescent="0.3">
      <c r="B67" s="85">
        <v>41640</v>
      </c>
      <c r="C67" s="52">
        <v>24860</v>
      </c>
      <c r="D67" s="52">
        <v>30939</v>
      </c>
      <c r="E67" s="52">
        <v>66793</v>
      </c>
      <c r="F67" s="52">
        <v>1740</v>
      </c>
      <c r="G67" s="52">
        <v>0</v>
      </c>
      <c r="H67" s="86">
        <v>0</v>
      </c>
      <c r="L67" s="19"/>
      <c r="M67" s="19"/>
      <c r="N67" s="19"/>
      <c r="O67" s="19"/>
      <c r="P67" s="19"/>
      <c r="Q67" s="19"/>
      <c r="R67" s="19"/>
      <c r="S67" s="19"/>
      <c r="T67" s="19"/>
      <c r="U67" s="19"/>
      <c r="Y67" s="19"/>
      <c r="Z67" s="19"/>
      <c r="AA67" s="19"/>
    </row>
    <row r="68" spans="2:27" x14ac:dyDescent="0.3">
      <c r="B68" s="85">
        <v>41671</v>
      </c>
      <c r="C68" s="52">
        <v>21932</v>
      </c>
      <c r="D68" s="52">
        <v>27377</v>
      </c>
      <c r="E68" s="52">
        <v>62414</v>
      </c>
      <c r="F68" s="52">
        <v>1402</v>
      </c>
      <c r="G68" s="52">
        <v>0</v>
      </c>
      <c r="H68" s="86">
        <v>0</v>
      </c>
      <c r="L68" s="12"/>
      <c r="M68" s="12"/>
      <c r="N68" s="12"/>
      <c r="O68" s="12"/>
      <c r="P68" s="12"/>
      <c r="Q68" s="12"/>
      <c r="R68" s="12"/>
      <c r="S68" s="12"/>
      <c r="T68" s="12"/>
      <c r="U68" s="12"/>
      <c r="Y68" s="12"/>
      <c r="Z68" s="12"/>
      <c r="AA68" s="12"/>
    </row>
    <row r="69" spans="2:27" x14ac:dyDescent="0.3">
      <c r="B69" s="85">
        <v>41699</v>
      </c>
      <c r="C69" s="52">
        <v>22391</v>
      </c>
      <c r="D69" s="52">
        <v>28143</v>
      </c>
      <c r="E69" s="52">
        <v>66486</v>
      </c>
      <c r="F69" s="52">
        <v>1620</v>
      </c>
      <c r="G69" s="52">
        <v>0</v>
      </c>
      <c r="H69" s="86">
        <v>0</v>
      </c>
      <c r="L69" s="12"/>
      <c r="M69" s="12"/>
      <c r="N69" s="12"/>
      <c r="O69" s="12"/>
      <c r="P69" s="12"/>
      <c r="Q69" s="12"/>
      <c r="R69" s="12"/>
      <c r="S69" s="12"/>
      <c r="T69" s="12"/>
      <c r="U69" s="12"/>
      <c r="Y69" s="12"/>
      <c r="Z69" s="12"/>
      <c r="AA69" s="12"/>
    </row>
    <row r="70" spans="2:27" x14ac:dyDescent="0.3">
      <c r="B70" s="85">
        <v>41730</v>
      </c>
      <c r="C70" s="52">
        <v>21259</v>
      </c>
      <c r="D70" s="52">
        <v>26594</v>
      </c>
      <c r="E70" s="52">
        <v>56619</v>
      </c>
      <c r="F70" s="52">
        <v>1580</v>
      </c>
      <c r="G70" s="52">
        <v>0</v>
      </c>
      <c r="H70" s="86">
        <v>0</v>
      </c>
      <c r="L70" s="12"/>
      <c r="M70" s="12"/>
      <c r="N70" s="12"/>
      <c r="O70" s="12"/>
      <c r="P70" s="12"/>
      <c r="Q70" s="12"/>
      <c r="R70" s="12"/>
      <c r="S70" s="12"/>
      <c r="T70" s="12"/>
      <c r="U70" s="12"/>
      <c r="Y70" s="12"/>
      <c r="Z70" s="12"/>
      <c r="AA70" s="12"/>
    </row>
    <row r="71" spans="2:27" x14ac:dyDescent="0.3">
      <c r="B71" s="85">
        <v>41760</v>
      </c>
      <c r="C71" s="52">
        <v>25138</v>
      </c>
      <c r="D71" s="52">
        <v>31224</v>
      </c>
      <c r="E71" s="52">
        <v>65051</v>
      </c>
      <c r="F71" s="52">
        <v>1580</v>
      </c>
      <c r="G71" s="52">
        <v>0</v>
      </c>
      <c r="H71" s="86">
        <v>0</v>
      </c>
      <c r="L71" s="12"/>
      <c r="M71" s="12"/>
      <c r="N71" s="12"/>
      <c r="O71" s="12"/>
      <c r="P71" s="12"/>
      <c r="Q71" s="12"/>
      <c r="R71" s="12"/>
      <c r="S71" s="12"/>
      <c r="T71" s="12"/>
      <c r="U71" s="12"/>
      <c r="Y71" s="12"/>
      <c r="Z71" s="12"/>
      <c r="AA71" s="12"/>
    </row>
    <row r="72" spans="2:27" x14ac:dyDescent="0.3">
      <c r="B72" s="85">
        <v>41791</v>
      </c>
      <c r="C72" s="52">
        <v>28090</v>
      </c>
      <c r="D72" s="52">
        <v>34974</v>
      </c>
      <c r="E72" s="52">
        <v>73951</v>
      </c>
      <c r="F72" s="52">
        <v>1928</v>
      </c>
      <c r="G72" s="52">
        <v>0</v>
      </c>
      <c r="H72" s="86">
        <v>0</v>
      </c>
      <c r="L72" s="12"/>
      <c r="M72" s="12"/>
      <c r="N72" s="12"/>
      <c r="O72" s="12"/>
      <c r="P72" s="12"/>
      <c r="Q72" s="12"/>
      <c r="R72" s="12"/>
      <c r="S72" s="12"/>
      <c r="T72" s="12"/>
      <c r="U72" s="12"/>
      <c r="Y72" s="12"/>
      <c r="Z72" s="12"/>
      <c r="AA72" s="12"/>
    </row>
    <row r="73" spans="2:27" x14ac:dyDescent="0.3">
      <c r="B73" s="85">
        <v>41821</v>
      </c>
      <c r="C73" s="52">
        <v>29903</v>
      </c>
      <c r="D73" s="52">
        <v>37173</v>
      </c>
      <c r="E73" s="52">
        <v>82361</v>
      </c>
      <c r="F73" s="52">
        <v>2087</v>
      </c>
      <c r="G73" s="52">
        <v>0</v>
      </c>
      <c r="H73" s="86">
        <v>0</v>
      </c>
      <c r="L73" s="19"/>
      <c r="M73" s="12"/>
      <c r="O73" s="12"/>
      <c r="P73" s="12"/>
    </row>
    <row r="74" spans="2:27" x14ac:dyDescent="0.3">
      <c r="B74" s="85">
        <v>41852</v>
      </c>
      <c r="C74" s="52">
        <v>32879</v>
      </c>
      <c r="D74" s="52">
        <v>40894</v>
      </c>
      <c r="E74" s="52">
        <v>88984</v>
      </c>
      <c r="F74" s="52">
        <v>2225</v>
      </c>
      <c r="G74" s="52">
        <v>0</v>
      </c>
      <c r="H74" s="86">
        <v>0</v>
      </c>
      <c r="L74" s="19"/>
      <c r="M74" s="12"/>
      <c r="O74" s="12"/>
      <c r="P74" s="12"/>
    </row>
    <row r="75" spans="2:27" x14ac:dyDescent="0.3">
      <c r="B75" s="85">
        <v>41883</v>
      </c>
      <c r="C75" s="52">
        <v>33194</v>
      </c>
      <c r="D75" s="52">
        <v>41194</v>
      </c>
      <c r="E75" s="52">
        <v>88106</v>
      </c>
      <c r="F75" s="52">
        <v>2376</v>
      </c>
      <c r="G75" s="52">
        <v>0</v>
      </c>
      <c r="H75" s="86">
        <v>0</v>
      </c>
      <c r="L75" s="19"/>
      <c r="M75" s="12"/>
      <c r="O75" s="12"/>
      <c r="P75" s="12"/>
    </row>
    <row r="76" spans="2:27" x14ac:dyDescent="0.3">
      <c r="B76" s="85">
        <v>41913</v>
      </c>
      <c r="C76" s="52">
        <v>29884</v>
      </c>
      <c r="D76" s="52">
        <v>37401</v>
      </c>
      <c r="E76" s="52">
        <v>79227</v>
      </c>
      <c r="F76" s="52">
        <v>1964</v>
      </c>
      <c r="G76" s="52">
        <v>0</v>
      </c>
      <c r="H76" s="86">
        <v>0</v>
      </c>
      <c r="L76" s="19"/>
      <c r="M76" s="12"/>
      <c r="O76" s="12"/>
      <c r="P76" s="12"/>
    </row>
    <row r="77" spans="2:27" x14ac:dyDescent="0.3">
      <c r="B77" s="85">
        <v>41944</v>
      </c>
      <c r="C77" s="52">
        <v>41699</v>
      </c>
      <c r="D77" s="52">
        <v>50057</v>
      </c>
      <c r="E77" s="52">
        <v>88567</v>
      </c>
      <c r="F77" s="52">
        <v>1678</v>
      </c>
      <c r="G77" s="52">
        <v>0</v>
      </c>
      <c r="H77" s="86">
        <v>0</v>
      </c>
      <c r="L77" s="19"/>
      <c r="M77" s="12"/>
      <c r="O77" s="12"/>
      <c r="P77" s="12"/>
    </row>
    <row r="78" spans="2:27" x14ac:dyDescent="0.3">
      <c r="B78" s="85">
        <v>41974</v>
      </c>
      <c r="C78" s="52">
        <v>27974</v>
      </c>
      <c r="D78" s="52">
        <v>34637</v>
      </c>
      <c r="E78" s="52">
        <v>69219</v>
      </c>
      <c r="F78" s="52">
        <v>1655</v>
      </c>
      <c r="G78" s="52">
        <v>0</v>
      </c>
      <c r="H78" s="86">
        <v>0</v>
      </c>
      <c r="L78" s="19"/>
      <c r="M78" s="12"/>
      <c r="O78" s="12"/>
      <c r="P78" s="12"/>
    </row>
    <row r="79" spans="2:27" x14ac:dyDescent="0.3">
      <c r="B79" s="85">
        <v>42005</v>
      </c>
      <c r="C79" s="52">
        <v>29052</v>
      </c>
      <c r="D79" s="52">
        <v>36441</v>
      </c>
      <c r="E79" s="52">
        <v>74653</v>
      </c>
      <c r="F79" s="52">
        <v>1798</v>
      </c>
      <c r="G79" s="52">
        <v>0</v>
      </c>
      <c r="H79" s="86">
        <v>0</v>
      </c>
      <c r="L79" s="19"/>
      <c r="M79" s="12"/>
      <c r="O79" s="12"/>
      <c r="P79" s="12"/>
    </row>
    <row r="80" spans="2:27" x14ac:dyDescent="0.3">
      <c r="B80" s="85"/>
      <c r="C80" s="52"/>
      <c r="D80" s="52"/>
      <c r="E80" s="52"/>
      <c r="F80" s="52"/>
      <c r="G80" s="52"/>
      <c r="H80" s="86"/>
      <c r="L80" s="19"/>
      <c r="M80" s="12"/>
      <c r="O80" s="12"/>
      <c r="P80" s="12"/>
    </row>
    <row r="81" spans="2:16" x14ac:dyDescent="0.3">
      <c r="B81" s="53"/>
      <c r="C81" s="52"/>
      <c r="D81" s="52"/>
      <c r="E81" s="52"/>
      <c r="F81" s="52"/>
      <c r="G81" s="52"/>
      <c r="H81" s="86"/>
      <c r="L81" s="19"/>
      <c r="M81" s="12"/>
      <c r="O81" s="12"/>
      <c r="P81" s="12"/>
    </row>
    <row r="82" spans="2:16" x14ac:dyDescent="0.3">
      <c r="B82" s="53"/>
      <c r="C82" s="52"/>
      <c r="D82" s="52"/>
      <c r="E82" s="52"/>
      <c r="F82" s="52"/>
      <c r="G82" s="52"/>
      <c r="H82" s="86"/>
      <c r="L82" s="19"/>
      <c r="M82" s="12"/>
      <c r="O82" s="12"/>
      <c r="P82" s="12"/>
    </row>
    <row r="83" spans="2:16" x14ac:dyDescent="0.3">
      <c r="B83" s="53"/>
      <c r="C83" s="52"/>
      <c r="D83" s="52"/>
      <c r="E83" s="52"/>
      <c r="F83" s="52"/>
      <c r="G83" s="52"/>
      <c r="H83" s="86"/>
      <c r="L83" s="13"/>
      <c r="M83" s="12"/>
      <c r="O83" s="12"/>
      <c r="P83" s="12"/>
    </row>
    <row r="84" spans="2:16" x14ac:dyDescent="0.3">
      <c r="B84" s="53"/>
      <c r="C84" s="52"/>
      <c r="D84" s="52"/>
      <c r="E84" s="87"/>
      <c r="F84" s="52"/>
      <c r="G84" s="52"/>
      <c r="H84" s="86"/>
      <c r="L84" s="13"/>
      <c r="M84" s="12"/>
      <c r="O84" s="12"/>
      <c r="P84" s="12"/>
    </row>
    <row r="85" spans="2:16" x14ac:dyDescent="0.3">
      <c r="B85" s="53"/>
      <c r="C85" s="52"/>
      <c r="D85" s="52"/>
      <c r="E85" s="87"/>
      <c r="F85" s="52"/>
      <c r="G85" s="52"/>
      <c r="H85" s="86"/>
      <c r="L85" s="13"/>
      <c r="M85" s="12"/>
      <c r="O85" s="12"/>
      <c r="P85" s="12"/>
    </row>
    <row r="86" spans="2:16" x14ac:dyDescent="0.3">
      <c r="B86" s="53"/>
      <c r="C86" s="52"/>
      <c r="D86" s="52"/>
      <c r="E86" s="87"/>
      <c r="F86" s="52"/>
      <c r="G86" s="52"/>
      <c r="H86" s="86"/>
      <c r="L86" s="13"/>
      <c r="M86" s="12"/>
      <c r="O86" s="12"/>
      <c r="P86" s="12"/>
    </row>
    <row r="87" spans="2:16" x14ac:dyDescent="0.3">
      <c r="B87" s="53"/>
      <c r="C87" s="52"/>
      <c r="D87" s="52"/>
      <c r="E87" s="87"/>
      <c r="F87" s="52"/>
      <c r="G87" s="52"/>
      <c r="H87" s="86"/>
      <c r="L87" s="13"/>
      <c r="M87" s="12"/>
      <c r="O87" s="12"/>
      <c r="P87" s="12"/>
    </row>
    <row r="88" spans="2:16" x14ac:dyDescent="0.3">
      <c r="B88" s="53"/>
      <c r="C88" s="52"/>
      <c r="D88" s="52"/>
      <c r="E88" s="87"/>
      <c r="F88" s="52"/>
      <c r="G88" s="52"/>
      <c r="H88" s="86"/>
      <c r="L88" s="13"/>
      <c r="M88" s="12"/>
      <c r="O88" s="12"/>
      <c r="P88" s="12"/>
    </row>
    <row r="89" spans="2:16" x14ac:dyDescent="0.3">
      <c r="B89" s="53"/>
      <c r="C89" s="52"/>
      <c r="D89" s="52"/>
      <c r="E89" s="87"/>
      <c r="F89" s="52"/>
      <c r="G89" s="52"/>
      <c r="H89" s="86"/>
      <c r="L89" s="13"/>
      <c r="M89" s="12"/>
      <c r="O89" s="12"/>
      <c r="P89" s="12"/>
    </row>
    <row r="90" spans="2:16" x14ac:dyDescent="0.3">
      <c r="B90" s="53"/>
      <c r="C90" s="52"/>
      <c r="D90" s="52"/>
      <c r="E90" s="52"/>
      <c r="F90" s="52"/>
      <c r="G90" s="52"/>
      <c r="H90" s="86"/>
      <c r="L90" s="13"/>
      <c r="M90" s="12"/>
      <c r="O90" s="12"/>
      <c r="P90" s="12"/>
    </row>
    <row r="91" spans="2:16" x14ac:dyDescent="0.3">
      <c r="B91" s="53"/>
      <c r="C91" s="52"/>
      <c r="D91" s="52"/>
      <c r="E91" s="52"/>
      <c r="F91" s="52"/>
      <c r="G91" s="52"/>
      <c r="H91" s="86"/>
      <c r="L91" s="13"/>
      <c r="M91" s="12"/>
      <c r="O91" s="12"/>
      <c r="P91" s="12"/>
    </row>
    <row r="92" spans="2:16" x14ac:dyDescent="0.3">
      <c r="B92" s="53"/>
      <c r="C92" s="52"/>
      <c r="D92" s="52"/>
      <c r="E92" s="52"/>
      <c r="F92" s="52"/>
      <c r="G92" s="52"/>
      <c r="H92" s="86"/>
      <c r="L92" s="13"/>
    </row>
    <row r="93" spans="2:16" x14ac:dyDescent="0.3">
      <c r="B93" s="53"/>
      <c r="C93" s="52"/>
      <c r="D93" s="52"/>
      <c r="E93" s="52"/>
      <c r="F93" s="52"/>
      <c r="G93" s="52"/>
      <c r="H93" s="86"/>
      <c r="L93" s="13"/>
    </row>
    <row r="94" spans="2:16" x14ac:dyDescent="0.3">
      <c r="B94" s="53"/>
      <c r="C94" s="52"/>
      <c r="D94" s="52"/>
      <c r="E94" s="52"/>
      <c r="F94" s="52"/>
      <c r="G94" s="52"/>
      <c r="H94" s="86"/>
      <c r="L94" s="13"/>
    </row>
    <row r="95" spans="2:16" x14ac:dyDescent="0.3">
      <c r="B95" s="53"/>
      <c r="C95" s="52"/>
      <c r="D95" s="52"/>
      <c r="E95" s="52"/>
      <c r="F95" s="52"/>
      <c r="G95" s="52"/>
      <c r="H95" s="86"/>
      <c r="L95" s="13"/>
    </row>
    <row r="96" spans="2:16" x14ac:dyDescent="0.3">
      <c r="B96" s="53"/>
      <c r="C96" s="52"/>
      <c r="D96" s="52"/>
      <c r="E96" s="52"/>
      <c r="F96" s="52"/>
      <c r="G96" s="52"/>
      <c r="H96" s="86"/>
      <c r="L96" s="13"/>
    </row>
    <row r="97" spans="2:12" x14ac:dyDescent="0.3">
      <c r="B97" s="53"/>
      <c r="C97" s="52"/>
      <c r="D97" s="52"/>
      <c r="E97" s="52"/>
      <c r="F97" s="52"/>
      <c r="G97" s="52"/>
      <c r="H97" s="86"/>
      <c r="L97" s="13"/>
    </row>
    <row r="98" spans="2:12" x14ac:dyDescent="0.3">
      <c r="B98" s="53"/>
      <c r="C98" s="52"/>
      <c r="D98" s="52"/>
      <c r="E98" s="52"/>
      <c r="F98" s="52"/>
      <c r="G98" s="52"/>
      <c r="H98" s="86"/>
      <c r="L98" s="13"/>
    </row>
    <row r="99" spans="2:12" x14ac:dyDescent="0.3">
      <c r="B99" s="53"/>
      <c r="C99" s="52"/>
      <c r="D99" s="52"/>
      <c r="E99" s="52"/>
      <c r="F99" s="52"/>
      <c r="G99" s="52"/>
      <c r="H99" s="86"/>
      <c r="L99" s="13"/>
    </row>
    <row r="100" spans="2:12" x14ac:dyDescent="0.3">
      <c r="B100" s="53"/>
      <c r="C100" s="52"/>
      <c r="D100" s="52"/>
      <c r="E100" s="52"/>
      <c r="F100" s="52"/>
      <c r="G100" s="52"/>
      <c r="H100" s="86"/>
      <c r="L100" s="13"/>
    </row>
    <row r="101" spans="2:12" x14ac:dyDescent="0.3">
      <c r="B101" s="53"/>
      <c r="C101" s="52"/>
      <c r="D101" s="52"/>
      <c r="E101" s="52"/>
      <c r="F101" s="52"/>
      <c r="G101" s="52"/>
      <c r="H101" s="86"/>
      <c r="L101" s="13"/>
    </row>
    <row r="102" spans="2:12" x14ac:dyDescent="0.3">
      <c r="B102" s="53"/>
      <c r="C102" s="52"/>
      <c r="D102" s="52"/>
      <c r="E102" s="52"/>
      <c r="F102" s="52"/>
      <c r="G102" s="52"/>
      <c r="H102" s="86"/>
      <c r="L102" s="13"/>
    </row>
    <row r="103" spans="2:12" x14ac:dyDescent="0.3">
      <c r="B103" s="53"/>
      <c r="C103" s="52"/>
      <c r="D103" s="52"/>
      <c r="E103" s="52"/>
      <c r="F103" s="52"/>
      <c r="G103" s="52"/>
      <c r="H103" s="86"/>
      <c r="L103" s="13"/>
    </row>
    <row r="104" spans="2:12" x14ac:dyDescent="0.3">
      <c r="B104" s="53"/>
      <c r="C104" s="52"/>
      <c r="D104" s="52"/>
      <c r="E104" s="52"/>
      <c r="F104" s="52"/>
      <c r="G104" s="52"/>
      <c r="H104" s="86"/>
      <c r="L104" s="13"/>
    </row>
    <row r="105" spans="2:12" x14ac:dyDescent="0.3">
      <c r="B105" s="53"/>
      <c r="C105" s="52"/>
      <c r="D105" s="52"/>
      <c r="E105" s="52"/>
      <c r="F105" s="52"/>
      <c r="G105" s="52"/>
      <c r="H105" s="86"/>
      <c r="L105" s="13"/>
    </row>
    <row r="106" spans="2:12" x14ac:dyDescent="0.3">
      <c r="B106" s="53"/>
      <c r="C106" s="52"/>
      <c r="D106" s="52"/>
      <c r="E106" s="52"/>
      <c r="F106" s="52"/>
      <c r="G106" s="52"/>
      <c r="H106" s="86"/>
      <c r="L106" s="13"/>
    </row>
    <row r="107" spans="2:12" x14ac:dyDescent="0.3">
      <c r="B107" s="53"/>
      <c r="C107" s="52"/>
      <c r="D107" s="52"/>
      <c r="E107" s="52"/>
      <c r="F107" s="52"/>
      <c r="G107" s="52"/>
      <c r="H107" s="86"/>
      <c r="L107" s="13"/>
    </row>
    <row r="108" spans="2:12" x14ac:dyDescent="0.3">
      <c r="B108" s="53"/>
      <c r="C108" s="52"/>
      <c r="D108" s="52"/>
      <c r="E108" s="52"/>
      <c r="F108" s="52"/>
      <c r="G108" s="52"/>
      <c r="H108" s="86"/>
      <c r="L108" s="13"/>
    </row>
    <row r="109" spans="2:12" x14ac:dyDescent="0.3">
      <c r="B109" s="53"/>
      <c r="C109" s="52"/>
      <c r="D109" s="52"/>
      <c r="E109" s="52"/>
      <c r="F109" s="52"/>
      <c r="G109" s="52"/>
      <c r="H109" s="86"/>
      <c r="L109" s="13"/>
    </row>
    <row r="110" spans="2:12" x14ac:dyDescent="0.3">
      <c r="B110" s="53"/>
      <c r="C110" s="52"/>
      <c r="D110" s="52"/>
      <c r="E110" s="52"/>
      <c r="F110" s="52"/>
      <c r="G110" s="52"/>
      <c r="H110" s="86"/>
      <c r="L110" s="13"/>
    </row>
    <row r="111" spans="2:12" x14ac:dyDescent="0.3">
      <c r="B111" s="53"/>
      <c r="C111" s="52"/>
      <c r="D111" s="52"/>
      <c r="E111" s="52"/>
      <c r="F111" s="52"/>
      <c r="G111" s="52"/>
      <c r="H111" s="86"/>
      <c r="L111" s="13"/>
    </row>
    <row r="112" spans="2:12" x14ac:dyDescent="0.3">
      <c r="B112" s="53"/>
      <c r="C112" s="52"/>
      <c r="D112" s="52"/>
      <c r="E112" s="52"/>
      <c r="F112" s="52"/>
      <c r="G112" s="52"/>
      <c r="H112" s="86"/>
      <c r="L112" s="13"/>
    </row>
    <row r="113" spans="2:12" x14ac:dyDescent="0.3">
      <c r="B113" s="53"/>
      <c r="C113" s="52"/>
      <c r="D113" s="52"/>
      <c r="E113" s="52"/>
      <c r="F113" s="52"/>
      <c r="G113" s="52"/>
      <c r="H113" s="86"/>
      <c r="L113" s="13"/>
    </row>
    <row r="114" spans="2:12" x14ac:dyDescent="0.3">
      <c r="B114" s="53"/>
      <c r="C114" s="52"/>
      <c r="D114" s="52"/>
      <c r="E114" s="52"/>
      <c r="F114" s="52"/>
      <c r="G114" s="52"/>
      <c r="H114" s="86"/>
      <c r="L114" s="13"/>
    </row>
    <row r="115" spans="2:12" x14ac:dyDescent="0.3">
      <c r="B115" s="53"/>
      <c r="C115" s="52"/>
      <c r="D115" s="52"/>
      <c r="E115" s="52"/>
      <c r="F115" s="52"/>
      <c r="G115" s="52"/>
      <c r="H115" s="86"/>
      <c r="L115" s="13"/>
    </row>
    <row r="116" spans="2:12" x14ac:dyDescent="0.3">
      <c r="B116" s="53"/>
      <c r="C116" s="52"/>
      <c r="D116" s="52"/>
      <c r="E116" s="52"/>
      <c r="F116" s="52"/>
      <c r="G116" s="52"/>
      <c r="H116" s="86"/>
      <c r="L116" s="13"/>
    </row>
    <row r="117" spans="2:12" x14ac:dyDescent="0.3">
      <c r="B117" s="53"/>
      <c r="C117" s="52"/>
      <c r="D117" s="52"/>
      <c r="E117" s="52"/>
      <c r="F117" s="52"/>
      <c r="G117" s="52"/>
      <c r="H117" s="86"/>
      <c r="L117" s="13"/>
    </row>
    <row r="118" spans="2:12" x14ac:dyDescent="0.3">
      <c r="B118" s="53"/>
      <c r="C118" s="52"/>
      <c r="D118" s="52"/>
      <c r="E118" s="52"/>
      <c r="F118" s="52"/>
      <c r="G118" s="52"/>
      <c r="H118" s="86"/>
      <c r="L118" s="13"/>
    </row>
    <row r="119" spans="2:12" x14ac:dyDescent="0.3">
      <c r="B119" s="53"/>
      <c r="C119" s="52"/>
      <c r="D119" s="52"/>
      <c r="E119" s="52"/>
      <c r="F119" s="52"/>
      <c r="G119" s="52"/>
      <c r="H119" s="86"/>
      <c r="L119" s="13"/>
    </row>
    <row r="120" spans="2:12" x14ac:dyDescent="0.3">
      <c r="B120" s="53"/>
      <c r="C120" s="52"/>
      <c r="D120" s="52"/>
      <c r="E120" s="52"/>
      <c r="F120" s="52"/>
      <c r="G120" s="52"/>
      <c r="H120" s="86"/>
      <c r="L120" s="13"/>
    </row>
    <row r="121" spans="2:12" x14ac:dyDescent="0.3">
      <c r="B121" s="53"/>
      <c r="C121" s="52"/>
      <c r="D121" s="52"/>
      <c r="E121" s="52"/>
      <c r="F121" s="52"/>
      <c r="G121" s="52"/>
      <c r="H121" s="86"/>
      <c r="L121" s="13"/>
    </row>
    <row r="122" spans="2:12" x14ac:dyDescent="0.3">
      <c r="B122" s="53"/>
      <c r="C122" s="52"/>
      <c r="D122" s="52"/>
      <c r="E122" s="52"/>
      <c r="F122" s="52"/>
      <c r="G122" s="52"/>
      <c r="H122" s="86"/>
      <c r="L122" s="13"/>
    </row>
    <row r="123" spans="2:12" x14ac:dyDescent="0.3">
      <c r="B123" s="53"/>
      <c r="C123" s="52"/>
      <c r="D123" s="52"/>
      <c r="E123" s="52"/>
      <c r="F123" s="52"/>
      <c r="G123" s="52"/>
      <c r="H123" s="86"/>
      <c r="L123" s="13"/>
    </row>
    <row r="124" spans="2:12" x14ac:dyDescent="0.3">
      <c r="B124" s="53"/>
      <c r="C124" s="52"/>
      <c r="D124" s="52"/>
      <c r="E124" s="52"/>
      <c r="F124" s="52"/>
      <c r="G124" s="52"/>
      <c r="H124" s="86"/>
      <c r="L124" s="13"/>
    </row>
    <row r="125" spans="2:12" x14ac:dyDescent="0.3">
      <c r="B125" s="53"/>
      <c r="C125" s="52"/>
      <c r="D125" s="52"/>
      <c r="E125" s="52"/>
      <c r="F125" s="52"/>
      <c r="G125" s="52"/>
      <c r="H125" s="86"/>
      <c r="L125" s="13"/>
    </row>
    <row r="126" spans="2:12" x14ac:dyDescent="0.3">
      <c r="B126" s="53"/>
      <c r="C126" s="52"/>
      <c r="D126" s="52"/>
      <c r="E126" s="52"/>
      <c r="F126" s="52"/>
      <c r="G126" s="52"/>
      <c r="H126" s="86"/>
      <c r="L126" s="13"/>
    </row>
    <row r="127" spans="2:12" x14ac:dyDescent="0.3">
      <c r="B127" s="53"/>
      <c r="C127" s="52"/>
      <c r="D127" s="52"/>
      <c r="E127" s="52"/>
      <c r="F127" s="52"/>
      <c r="G127" s="52"/>
      <c r="H127" s="86"/>
      <c r="L127" s="13"/>
    </row>
    <row r="128" spans="2:12" x14ac:dyDescent="0.3">
      <c r="B128" s="53"/>
      <c r="C128" s="52"/>
      <c r="D128" s="52"/>
      <c r="E128" s="52"/>
      <c r="F128" s="52"/>
      <c r="G128" s="52"/>
      <c r="H128" s="86"/>
      <c r="L128" s="13"/>
    </row>
    <row r="129" spans="2:12" x14ac:dyDescent="0.3">
      <c r="B129" s="53"/>
      <c r="C129" s="52"/>
      <c r="D129" s="52"/>
      <c r="E129" s="52"/>
      <c r="F129" s="52"/>
      <c r="G129" s="52"/>
      <c r="H129" s="86"/>
      <c r="L129" s="13"/>
    </row>
    <row r="130" spans="2:12" x14ac:dyDescent="0.3">
      <c r="B130" s="53"/>
      <c r="C130" s="52"/>
      <c r="D130" s="52"/>
      <c r="E130" s="52"/>
      <c r="F130" s="52"/>
      <c r="G130" s="52"/>
      <c r="H130" s="86"/>
      <c r="L130" s="13"/>
    </row>
    <row r="131" spans="2:12" x14ac:dyDescent="0.3">
      <c r="B131" s="53"/>
      <c r="C131" s="52"/>
      <c r="D131" s="52"/>
      <c r="E131" s="52"/>
      <c r="F131" s="52"/>
      <c r="G131" s="52"/>
      <c r="H131" s="86"/>
      <c r="L131" s="13"/>
    </row>
    <row r="132" spans="2:12" x14ac:dyDescent="0.3">
      <c r="B132" s="53"/>
      <c r="C132" s="52"/>
      <c r="D132" s="52"/>
      <c r="E132" s="52"/>
      <c r="F132" s="52"/>
      <c r="G132" s="52"/>
      <c r="H132" s="86"/>
      <c r="L132" s="13"/>
    </row>
    <row r="133" spans="2:12" x14ac:dyDescent="0.3">
      <c r="B133" s="53"/>
      <c r="C133" s="52"/>
      <c r="D133" s="52"/>
      <c r="E133" s="52"/>
      <c r="F133" s="52"/>
      <c r="G133" s="52"/>
      <c r="H133" s="86"/>
      <c r="L133" s="13"/>
    </row>
    <row r="134" spans="2:12" x14ac:dyDescent="0.3">
      <c r="B134" s="53"/>
      <c r="C134" s="52"/>
      <c r="D134" s="52"/>
      <c r="E134" s="52"/>
      <c r="F134" s="52"/>
      <c r="G134" s="52"/>
      <c r="H134" s="86"/>
      <c r="L134" s="13"/>
    </row>
    <row r="135" spans="2:12" x14ac:dyDescent="0.3">
      <c r="B135" s="53"/>
      <c r="C135" s="52"/>
      <c r="D135" s="52"/>
      <c r="E135" s="52"/>
      <c r="F135" s="52"/>
      <c r="G135" s="52"/>
      <c r="H135" s="86"/>
      <c r="L135" s="13"/>
    </row>
    <row r="136" spans="2:12" x14ac:dyDescent="0.3">
      <c r="B136" s="53"/>
      <c r="C136" s="52"/>
      <c r="D136" s="52"/>
      <c r="E136" s="52"/>
      <c r="F136" s="52"/>
      <c r="G136" s="52"/>
      <c r="H136" s="86"/>
      <c r="L136" s="13"/>
    </row>
    <row r="137" spans="2:12" x14ac:dyDescent="0.3">
      <c r="B137" s="53"/>
      <c r="C137" s="52"/>
      <c r="D137" s="52"/>
      <c r="E137" s="52"/>
      <c r="F137" s="52"/>
      <c r="G137" s="52"/>
      <c r="H137" s="86"/>
      <c r="L137" s="13"/>
    </row>
    <row r="138" spans="2:12" x14ac:dyDescent="0.3">
      <c r="B138" s="53"/>
      <c r="C138" s="52"/>
      <c r="D138" s="52"/>
      <c r="E138" s="52"/>
      <c r="F138" s="52"/>
      <c r="G138" s="52"/>
      <c r="H138" s="86"/>
      <c r="L138" s="13"/>
    </row>
    <row r="139" spans="2:12" x14ac:dyDescent="0.3">
      <c r="B139" s="53"/>
      <c r="C139" s="52"/>
      <c r="D139" s="52"/>
      <c r="E139" s="52"/>
      <c r="F139" s="52"/>
      <c r="G139" s="52"/>
      <c r="H139" s="86"/>
      <c r="L139" s="13"/>
    </row>
    <row r="140" spans="2:12" x14ac:dyDescent="0.3">
      <c r="B140" s="53"/>
      <c r="C140" s="52"/>
      <c r="D140" s="52"/>
      <c r="E140" s="52"/>
      <c r="F140" s="52"/>
      <c r="G140" s="52"/>
      <c r="H140" s="86"/>
      <c r="L140" s="13"/>
    </row>
    <row r="141" spans="2:12" x14ac:dyDescent="0.3">
      <c r="B141" s="53"/>
      <c r="C141" s="52"/>
      <c r="D141" s="52"/>
      <c r="E141" s="52"/>
      <c r="F141" s="52"/>
      <c r="G141" s="52"/>
      <c r="H141" s="86"/>
      <c r="L141" s="13"/>
    </row>
    <row r="142" spans="2:12" x14ac:dyDescent="0.3">
      <c r="B142" s="53"/>
      <c r="C142" s="52"/>
      <c r="D142" s="52"/>
      <c r="E142" s="52"/>
      <c r="F142" s="52"/>
      <c r="G142" s="52"/>
      <c r="H142" s="86"/>
      <c r="L142" s="13"/>
    </row>
    <row r="143" spans="2:12" x14ac:dyDescent="0.3">
      <c r="B143" s="53"/>
      <c r="C143" s="52"/>
      <c r="D143" s="52"/>
      <c r="E143" s="52"/>
      <c r="F143" s="52"/>
      <c r="G143" s="52"/>
      <c r="H143" s="86"/>
      <c r="L143" s="13"/>
    </row>
    <row r="144" spans="2:12" x14ac:dyDescent="0.3">
      <c r="B144" s="53"/>
      <c r="C144" s="52"/>
      <c r="D144" s="52"/>
      <c r="E144" s="52"/>
      <c r="F144" s="52"/>
      <c r="G144" s="52"/>
      <c r="H144" s="86"/>
      <c r="L144" s="13"/>
    </row>
    <row r="145" spans="2:12" x14ac:dyDescent="0.3">
      <c r="B145" s="53"/>
      <c r="C145" s="52"/>
      <c r="D145" s="52"/>
      <c r="E145" s="52"/>
      <c r="F145" s="52"/>
      <c r="G145" s="52"/>
      <c r="H145" s="86"/>
      <c r="L145" s="13"/>
    </row>
    <row r="146" spans="2:12" x14ac:dyDescent="0.3">
      <c r="B146" s="53"/>
      <c r="C146" s="52"/>
      <c r="D146" s="52"/>
      <c r="E146" s="52"/>
      <c r="F146" s="52"/>
      <c r="G146" s="52"/>
      <c r="H146" s="86"/>
      <c r="L146" s="13"/>
    </row>
    <row r="147" spans="2:12" x14ac:dyDescent="0.3">
      <c r="B147" s="53"/>
      <c r="C147" s="52"/>
      <c r="D147" s="52"/>
      <c r="E147" s="52"/>
      <c r="F147" s="52"/>
      <c r="G147" s="52"/>
      <c r="H147" s="86"/>
      <c r="L147" s="13"/>
    </row>
    <row r="148" spans="2:12" x14ac:dyDescent="0.3">
      <c r="B148" s="53"/>
      <c r="C148" s="52"/>
      <c r="D148" s="52"/>
      <c r="E148" s="52"/>
      <c r="F148" s="52"/>
      <c r="G148" s="52"/>
      <c r="H148" s="86"/>
      <c r="L148" s="13"/>
    </row>
    <row r="149" spans="2:12" x14ac:dyDescent="0.3">
      <c r="B149" s="53"/>
      <c r="C149" s="52"/>
      <c r="D149" s="52"/>
      <c r="E149" s="52"/>
      <c r="F149" s="52"/>
      <c r="G149" s="52"/>
      <c r="H149" s="86"/>
      <c r="L149" s="13"/>
    </row>
    <row r="150" spans="2:12" x14ac:dyDescent="0.3">
      <c r="B150" s="53"/>
      <c r="C150" s="52"/>
      <c r="D150" s="52"/>
      <c r="E150" s="52"/>
      <c r="F150" s="52"/>
      <c r="G150" s="52"/>
      <c r="H150" s="86"/>
      <c r="L150" s="13"/>
    </row>
    <row r="151" spans="2:12" x14ac:dyDescent="0.3">
      <c r="B151" s="53"/>
      <c r="C151" s="52"/>
      <c r="D151" s="52"/>
      <c r="E151" s="52"/>
      <c r="F151" s="52"/>
      <c r="G151" s="52"/>
      <c r="H151" s="86"/>
      <c r="L151" s="13"/>
    </row>
    <row r="152" spans="2:12" x14ac:dyDescent="0.3">
      <c r="B152" s="53"/>
      <c r="C152" s="52"/>
      <c r="D152" s="52"/>
      <c r="E152" s="52"/>
      <c r="F152" s="52"/>
      <c r="G152" s="52"/>
      <c r="H152" s="86"/>
      <c r="L152" s="13"/>
    </row>
    <row r="153" spans="2:12" x14ac:dyDescent="0.3">
      <c r="B153" s="53"/>
      <c r="C153" s="52"/>
      <c r="D153" s="52"/>
      <c r="E153" s="52"/>
      <c r="F153" s="52"/>
      <c r="G153" s="52"/>
      <c r="H153" s="86"/>
      <c r="L153" s="13"/>
    </row>
    <row r="154" spans="2:12" x14ac:dyDescent="0.3">
      <c r="B154" s="53"/>
      <c r="C154" s="52"/>
      <c r="D154" s="52"/>
      <c r="E154" s="52"/>
      <c r="F154" s="52"/>
      <c r="G154" s="52"/>
      <c r="H154" s="86"/>
      <c r="L154" s="13"/>
    </row>
    <row r="155" spans="2:12" x14ac:dyDescent="0.3">
      <c r="B155" s="53"/>
      <c r="C155" s="52"/>
      <c r="D155" s="52"/>
      <c r="E155" s="52"/>
      <c r="F155" s="52"/>
      <c r="G155" s="52"/>
      <c r="H155" s="86"/>
      <c r="L155" s="13"/>
    </row>
    <row r="156" spans="2:12" x14ac:dyDescent="0.3">
      <c r="B156" s="53"/>
      <c r="C156" s="52"/>
      <c r="D156" s="52"/>
      <c r="E156" s="52"/>
      <c r="F156" s="52"/>
      <c r="G156" s="52"/>
      <c r="H156" s="86"/>
      <c r="L156" s="13"/>
    </row>
    <row r="157" spans="2:12" x14ac:dyDescent="0.3">
      <c r="B157" s="53"/>
      <c r="C157" s="52"/>
      <c r="D157" s="52"/>
      <c r="E157" s="52"/>
      <c r="F157" s="52"/>
      <c r="G157" s="52"/>
      <c r="H157" s="86"/>
      <c r="L157" s="13"/>
    </row>
    <row r="158" spans="2:12" x14ac:dyDescent="0.3">
      <c r="B158" s="53"/>
      <c r="C158" s="52"/>
      <c r="D158" s="52"/>
      <c r="E158" s="52"/>
      <c r="F158" s="52"/>
      <c r="G158" s="52"/>
      <c r="H158" s="86"/>
      <c r="L158" s="13"/>
    </row>
    <row r="159" spans="2:12" x14ac:dyDescent="0.3">
      <c r="B159" s="53"/>
      <c r="C159" s="52"/>
      <c r="D159" s="52"/>
      <c r="E159" s="52"/>
      <c r="F159" s="52"/>
      <c r="G159" s="52"/>
      <c r="H159" s="86"/>
    </row>
    <row r="160" spans="2:12" x14ac:dyDescent="0.3">
      <c r="B160" s="53"/>
      <c r="C160" s="52"/>
      <c r="D160" s="52"/>
      <c r="E160" s="52"/>
      <c r="F160" s="52"/>
      <c r="G160" s="52"/>
      <c r="H160" s="86"/>
    </row>
    <row r="161" spans="2:8" x14ac:dyDescent="0.3">
      <c r="B161" s="53"/>
      <c r="C161" s="52"/>
      <c r="D161" s="52"/>
      <c r="E161" s="52"/>
      <c r="F161" s="52"/>
      <c r="G161" s="52"/>
      <c r="H161" s="86"/>
    </row>
    <row r="162" spans="2:8" x14ac:dyDescent="0.3">
      <c r="B162" s="53"/>
      <c r="C162" s="52"/>
      <c r="D162" s="52"/>
      <c r="E162" s="52"/>
      <c r="F162" s="52"/>
      <c r="G162" s="52"/>
      <c r="H162" s="86"/>
    </row>
    <row r="163" spans="2:8" x14ac:dyDescent="0.3">
      <c r="B163" s="53"/>
      <c r="C163" s="52"/>
      <c r="D163" s="52"/>
      <c r="E163" s="52"/>
      <c r="F163" s="52"/>
      <c r="G163" s="52"/>
      <c r="H163" s="86"/>
    </row>
    <row r="164" spans="2:8" x14ac:dyDescent="0.3">
      <c r="B164" s="53"/>
      <c r="C164" s="52"/>
      <c r="D164" s="52"/>
      <c r="E164" s="52"/>
      <c r="F164" s="52"/>
      <c r="G164" s="52"/>
      <c r="H164" s="86"/>
    </row>
    <row r="165" spans="2:8" x14ac:dyDescent="0.3">
      <c r="B165" s="53"/>
      <c r="C165" s="52"/>
      <c r="D165" s="52"/>
      <c r="E165" s="52"/>
      <c r="F165" s="52"/>
      <c r="G165" s="52"/>
      <c r="H165" s="86"/>
    </row>
    <row r="166" spans="2:8" x14ac:dyDescent="0.3">
      <c r="B166" s="53"/>
      <c r="C166" s="52"/>
      <c r="D166" s="52"/>
      <c r="E166" s="52"/>
      <c r="F166" s="52"/>
      <c r="G166" s="52"/>
      <c r="H166" s="86"/>
    </row>
    <row r="167" spans="2:8" x14ac:dyDescent="0.3">
      <c r="B167" s="53"/>
      <c r="C167" s="52"/>
      <c r="D167" s="52"/>
      <c r="E167" s="52"/>
      <c r="F167" s="52"/>
      <c r="G167" s="52"/>
      <c r="H167" s="86"/>
    </row>
    <row r="168" spans="2:8" x14ac:dyDescent="0.3">
      <c r="B168" s="53"/>
      <c r="C168" s="52"/>
      <c r="D168" s="52"/>
      <c r="E168" s="52"/>
      <c r="F168" s="52"/>
      <c r="G168" s="52"/>
      <c r="H168" s="86"/>
    </row>
    <row r="169" spans="2:8" x14ac:dyDescent="0.3">
      <c r="B169" s="53"/>
      <c r="C169" s="52"/>
      <c r="D169" s="52"/>
      <c r="E169" s="52"/>
      <c r="F169" s="52"/>
      <c r="G169" s="52"/>
      <c r="H169" s="86"/>
    </row>
    <row r="170" spans="2:8" x14ac:dyDescent="0.3">
      <c r="B170" s="53"/>
      <c r="C170" s="52"/>
      <c r="D170" s="52"/>
      <c r="E170" s="52"/>
      <c r="F170" s="52"/>
      <c r="G170" s="52"/>
      <c r="H170" s="86"/>
    </row>
    <row r="171" spans="2:8" x14ac:dyDescent="0.3">
      <c r="B171" s="53"/>
      <c r="C171" s="52"/>
      <c r="D171" s="52"/>
      <c r="E171" s="52"/>
      <c r="F171" s="52"/>
      <c r="G171" s="52"/>
      <c r="H171" s="86"/>
    </row>
    <row r="172" spans="2:8" x14ac:dyDescent="0.3">
      <c r="B172" s="53"/>
      <c r="C172" s="52"/>
      <c r="D172" s="52"/>
      <c r="E172" s="52"/>
      <c r="F172" s="52"/>
      <c r="G172" s="52"/>
      <c r="H172" s="86"/>
    </row>
    <row r="173" spans="2:8" x14ac:dyDescent="0.3">
      <c r="B173" s="53"/>
      <c r="C173" s="52"/>
      <c r="D173" s="52"/>
      <c r="E173" s="52"/>
      <c r="F173" s="52"/>
      <c r="G173" s="52"/>
      <c r="H173" s="86"/>
    </row>
    <row r="174" spans="2:8" x14ac:dyDescent="0.3">
      <c r="B174" s="53"/>
      <c r="C174" s="52"/>
      <c r="D174" s="52"/>
      <c r="E174" s="52"/>
      <c r="F174" s="52"/>
      <c r="G174" s="52"/>
      <c r="H174" s="86"/>
    </row>
    <row r="175" spans="2:8" x14ac:dyDescent="0.3">
      <c r="B175" s="53"/>
      <c r="C175" s="52"/>
      <c r="D175" s="52"/>
      <c r="E175" s="52"/>
      <c r="F175" s="52"/>
      <c r="G175" s="52"/>
      <c r="H175" s="86"/>
    </row>
    <row r="176" spans="2:8" x14ac:dyDescent="0.3">
      <c r="B176" s="53"/>
      <c r="C176" s="52"/>
      <c r="D176" s="52"/>
      <c r="E176" s="52"/>
      <c r="F176" s="52"/>
      <c r="G176" s="52"/>
      <c r="H176" s="86"/>
    </row>
    <row r="177" spans="2:8" x14ac:dyDescent="0.3">
      <c r="B177" s="53"/>
      <c r="C177" s="52"/>
      <c r="D177" s="52"/>
      <c r="E177" s="52"/>
      <c r="F177" s="52"/>
      <c r="G177" s="52"/>
      <c r="H177" s="86"/>
    </row>
    <row r="178" spans="2:8" x14ac:dyDescent="0.3">
      <c r="B178" s="53"/>
      <c r="C178" s="52"/>
      <c r="D178" s="52"/>
      <c r="E178" s="52"/>
      <c r="F178" s="52"/>
      <c r="G178" s="52"/>
      <c r="H178" s="86"/>
    </row>
    <row r="179" spans="2:8" x14ac:dyDescent="0.3">
      <c r="B179" s="53"/>
      <c r="C179" s="52"/>
      <c r="D179" s="52"/>
      <c r="E179" s="52"/>
      <c r="F179" s="52"/>
      <c r="G179" s="52"/>
      <c r="H179" s="86"/>
    </row>
    <row r="180" spans="2:8" x14ac:dyDescent="0.3">
      <c r="B180" s="53"/>
      <c r="C180" s="52"/>
      <c r="D180" s="52"/>
      <c r="E180" s="52"/>
      <c r="F180" s="52"/>
      <c r="G180" s="52"/>
      <c r="H180" s="86"/>
    </row>
    <row r="181" spans="2:8" x14ac:dyDescent="0.3">
      <c r="B181" s="53"/>
      <c r="C181" s="52"/>
      <c r="D181" s="52"/>
      <c r="E181" s="52"/>
      <c r="F181" s="52"/>
      <c r="G181" s="52"/>
      <c r="H181" s="86"/>
    </row>
    <row r="182" spans="2:8" x14ac:dyDescent="0.3">
      <c r="B182" s="53"/>
      <c r="C182" s="52"/>
      <c r="D182" s="52"/>
      <c r="E182" s="52"/>
      <c r="F182" s="52"/>
      <c r="G182" s="52"/>
      <c r="H182" s="86"/>
    </row>
    <row r="183" spans="2:8" x14ac:dyDescent="0.3">
      <c r="B183" s="53"/>
      <c r="C183" s="52"/>
      <c r="D183" s="52"/>
      <c r="E183" s="52"/>
      <c r="F183" s="52"/>
      <c r="G183" s="52"/>
      <c r="H183" s="86"/>
    </row>
    <row r="184" spans="2:8" x14ac:dyDescent="0.3">
      <c r="B184" s="53"/>
      <c r="C184" s="52"/>
      <c r="D184" s="52"/>
      <c r="E184" s="52"/>
      <c r="F184" s="52"/>
      <c r="G184" s="52"/>
      <c r="H184" s="86"/>
    </row>
    <row r="185" spans="2:8" x14ac:dyDescent="0.3">
      <c r="B185" s="53"/>
      <c r="C185" s="52"/>
      <c r="D185" s="52"/>
      <c r="E185" s="52"/>
      <c r="F185" s="52"/>
      <c r="G185" s="52"/>
      <c r="H185" s="86"/>
    </row>
    <row r="186" spans="2:8" x14ac:dyDescent="0.3">
      <c r="B186" s="53"/>
      <c r="C186" s="52"/>
      <c r="D186" s="52"/>
      <c r="E186" s="52"/>
      <c r="F186" s="52"/>
      <c r="G186" s="52"/>
      <c r="H186" s="86"/>
    </row>
    <row r="187" spans="2:8" x14ac:dyDescent="0.3">
      <c r="B187" s="53"/>
      <c r="C187" s="52"/>
      <c r="D187" s="52"/>
      <c r="E187" s="52"/>
      <c r="F187" s="52"/>
      <c r="G187" s="52"/>
      <c r="H187" s="86"/>
    </row>
    <row r="188" spans="2:8" x14ac:dyDescent="0.3">
      <c r="B188" s="53"/>
      <c r="C188" s="88"/>
      <c r="D188" s="88"/>
      <c r="E188" s="88"/>
      <c r="F188" s="88"/>
      <c r="G188" s="88"/>
      <c r="H188" s="86"/>
    </row>
    <row r="189" spans="2:8" x14ac:dyDescent="0.3">
      <c r="B189" s="53"/>
      <c r="C189" s="88"/>
      <c r="D189" s="88"/>
      <c r="E189" s="88"/>
      <c r="F189" s="88"/>
      <c r="G189" s="88"/>
      <c r="H189" s="86"/>
    </row>
    <row r="190" spans="2:8" x14ac:dyDescent="0.3">
      <c r="B190" s="53"/>
      <c r="C190" s="88"/>
      <c r="D190" s="88"/>
      <c r="E190" s="88"/>
      <c r="F190" s="88"/>
      <c r="G190" s="88"/>
      <c r="H190" s="86"/>
    </row>
    <row r="191" spans="2:8" x14ac:dyDescent="0.3">
      <c r="B191" s="53"/>
      <c r="C191" s="88"/>
      <c r="D191" s="88"/>
      <c r="E191" s="88"/>
      <c r="F191" s="88"/>
      <c r="G191" s="88"/>
      <c r="H191" s="86"/>
    </row>
    <row r="192" spans="2:8" x14ac:dyDescent="0.3">
      <c r="B192" s="53"/>
      <c r="C192" s="88"/>
      <c r="D192" s="88"/>
      <c r="E192" s="88"/>
      <c r="F192" s="88"/>
      <c r="G192" s="88"/>
      <c r="H192" s="86"/>
    </row>
    <row r="193" spans="2:8" x14ac:dyDescent="0.3">
      <c r="B193" s="53"/>
      <c r="C193" s="88"/>
      <c r="D193" s="88"/>
      <c r="E193" s="88"/>
      <c r="F193" s="88"/>
      <c r="G193" s="88"/>
      <c r="H193" s="86"/>
    </row>
    <row r="194" spans="2:8" x14ac:dyDescent="0.3">
      <c r="B194" s="53"/>
      <c r="C194" s="88"/>
      <c r="D194" s="88"/>
      <c r="E194" s="88"/>
      <c r="F194" s="88"/>
      <c r="G194" s="88"/>
      <c r="H194" s="86"/>
    </row>
    <row r="195" spans="2:8" x14ac:dyDescent="0.3">
      <c r="B195" s="53"/>
      <c r="C195" s="88"/>
      <c r="D195" s="88"/>
      <c r="E195" s="88"/>
      <c r="F195" s="88"/>
      <c r="G195" s="88"/>
      <c r="H195" s="86"/>
    </row>
    <row r="196" spans="2:8" x14ac:dyDescent="0.3">
      <c r="B196" s="53"/>
      <c r="C196" s="88"/>
      <c r="D196" s="88"/>
      <c r="E196" s="88"/>
      <c r="F196" s="88"/>
      <c r="G196" s="88"/>
      <c r="H196" s="86"/>
    </row>
    <row r="197" spans="2:8" x14ac:dyDescent="0.3">
      <c r="B197" s="53"/>
      <c r="C197" s="88"/>
      <c r="D197" s="88"/>
      <c r="E197" s="88"/>
      <c r="F197" s="88"/>
      <c r="G197" s="88"/>
      <c r="H197" s="86"/>
    </row>
    <row r="198" spans="2:8" x14ac:dyDescent="0.3">
      <c r="B198" s="53"/>
      <c r="C198" s="88"/>
      <c r="D198" s="88"/>
      <c r="E198" s="88"/>
      <c r="F198" s="88"/>
      <c r="G198" s="88"/>
      <c r="H198" s="86"/>
    </row>
    <row r="199" spans="2:8" x14ac:dyDescent="0.3">
      <c r="B199" s="53"/>
      <c r="C199" s="88"/>
      <c r="D199" s="88"/>
      <c r="E199" s="88"/>
      <c r="F199" s="88"/>
      <c r="G199" s="88"/>
      <c r="H199" s="86"/>
    </row>
    <row r="200" spans="2:8" x14ac:dyDescent="0.3">
      <c r="B200" s="53"/>
      <c r="C200" s="88"/>
      <c r="D200" s="88"/>
      <c r="E200" s="88"/>
      <c r="F200" s="88"/>
      <c r="G200" s="88"/>
      <c r="H200" s="86"/>
    </row>
    <row r="201" spans="2:8" x14ac:dyDescent="0.3">
      <c r="C201" s="17"/>
      <c r="D201" s="17"/>
      <c r="E201" s="17"/>
      <c r="F201" s="17"/>
      <c r="G201" s="17"/>
      <c r="H201" s="18"/>
    </row>
    <row r="202" spans="2:8" x14ac:dyDescent="0.3">
      <c r="C202" s="17"/>
      <c r="D202" s="17"/>
      <c r="E202" s="17"/>
      <c r="F202" s="17"/>
      <c r="G202" s="17"/>
      <c r="H202" s="18"/>
    </row>
    <row r="203" spans="2:8" x14ac:dyDescent="0.3">
      <c r="C203" s="17"/>
      <c r="D203" s="17"/>
      <c r="E203" s="17"/>
      <c r="F203" s="17"/>
      <c r="G203" s="17"/>
      <c r="H203" s="18"/>
    </row>
    <row r="204" spans="2:8" x14ac:dyDescent="0.3">
      <c r="C204" s="17"/>
      <c r="D204" s="17"/>
      <c r="E204" s="17"/>
      <c r="F204" s="17"/>
      <c r="G204" s="17"/>
      <c r="H204" s="18"/>
    </row>
    <row r="205" spans="2:8" x14ac:dyDescent="0.3">
      <c r="C205" s="17"/>
      <c r="D205" s="17"/>
      <c r="E205" s="17"/>
      <c r="F205" s="17"/>
      <c r="G205" s="17"/>
      <c r="H205" s="18"/>
    </row>
    <row r="206" spans="2:8" x14ac:dyDescent="0.3">
      <c r="C206" s="17"/>
      <c r="D206" s="17"/>
      <c r="E206" s="17"/>
      <c r="F206" s="17"/>
      <c r="G206" s="17"/>
      <c r="H206" s="18"/>
    </row>
    <row r="207" spans="2:8" x14ac:dyDescent="0.3">
      <c r="C207" s="17"/>
      <c r="D207" s="17"/>
      <c r="E207" s="17"/>
      <c r="F207" s="17"/>
      <c r="G207" s="17"/>
      <c r="H207" s="18"/>
    </row>
    <row r="208" spans="2:8" x14ac:dyDescent="0.3">
      <c r="C208" s="17"/>
      <c r="D208" s="17"/>
      <c r="E208" s="17"/>
      <c r="F208" s="17"/>
      <c r="G208" s="17"/>
      <c r="H208" s="18"/>
    </row>
    <row r="209" spans="3:8" x14ac:dyDescent="0.3">
      <c r="C209" s="17"/>
      <c r="D209" s="17"/>
      <c r="E209" s="17"/>
      <c r="F209" s="17"/>
      <c r="G209" s="17"/>
      <c r="H209" s="18"/>
    </row>
    <row r="210" spans="3:8" x14ac:dyDescent="0.3">
      <c r="C210" s="17"/>
      <c r="D210" s="17"/>
      <c r="E210" s="17"/>
      <c r="F210" s="17"/>
      <c r="G210" s="17"/>
      <c r="H210" s="18"/>
    </row>
    <row r="211" spans="3:8" x14ac:dyDescent="0.3">
      <c r="C211" s="17"/>
      <c r="D211" s="17"/>
      <c r="E211" s="17"/>
      <c r="F211" s="17"/>
      <c r="G211" s="17"/>
      <c r="H211" s="18"/>
    </row>
    <row r="212" spans="3:8" x14ac:dyDescent="0.3">
      <c r="C212" s="17"/>
      <c r="D212" s="17"/>
      <c r="E212" s="17"/>
      <c r="F212" s="17"/>
      <c r="G212" s="17"/>
      <c r="H212" s="18"/>
    </row>
    <row r="213" spans="3:8" x14ac:dyDescent="0.3">
      <c r="C213" s="17"/>
      <c r="D213" s="17"/>
      <c r="E213" s="17"/>
      <c r="F213" s="17"/>
      <c r="G213" s="17"/>
      <c r="H213" s="18"/>
    </row>
    <row r="214" spans="3:8" x14ac:dyDescent="0.3">
      <c r="C214" s="17"/>
      <c r="D214" s="17"/>
      <c r="E214" s="17"/>
      <c r="F214" s="17"/>
      <c r="G214" s="17"/>
    </row>
    <row r="215" spans="3:8" x14ac:dyDescent="0.3">
      <c r="C215" s="17"/>
      <c r="D215" s="17"/>
      <c r="E215" s="17"/>
      <c r="F215" s="17"/>
      <c r="G215" s="17"/>
    </row>
    <row r="216" spans="3:8" x14ac:dyDescent="0.3">
      <c r="C216" s="17"/>
      <c r="D216" s="17"/>
      <c r="E216" s="17"/>
      <c r="F216" s="17"/>
      <c r="G216" s="17"/>
    </row>
    <row r="217" spans="3:8" x14ac:dyDescent="0.3">
      <c r="C217" s="17"/>
      <c r="D217" s="17"/>
      <c r="E217" s="17"/>
      <c r="F217" s="17"/>
      <c r="G217" s="17"/>
    </row>
    <row r="218" spans="3:8" x14ac:dyDescent="0.3">
      <c r="C218" s="17"/>
      <c r="D218" s="17"/>
      <c r="E218" s="17"/>
      <c r="F218" s="17"/>
      <c r="G218" s="17"/>
    </row>
    <row r="219" spans="3:8" x14ac:dyDescent="0.3">
      <c r="C219" s="17"/>
      <c r="D219" s="17"/>
      <c r="E219" s="17"/>
      <c r="F219" s="17"/>
      <c r="G219" s="17"/>
    </row>
    <row r="220" spans="3:8" x14ac:dyDescent="0.3">
      <c r="C220" s="17"/>
      <c r="D220" s="17"/>
      <c r="E220" s="17"/>
      <c r="F220" s="17"/>
      <c r="G220" s="17"/>
    </row>
    <row r="221" spans="3:8" x14ac:dyDescent="0.3">
      <c r="C221" s="17"/>
      <c r="D221" s="17"/>
      <c r="E221" s="17"/>
      <c r="F221" s="17"/>
      <c r="G221" s="17"/>
    </row>
    <row r="222" spans="3:8" x14ac:dyDescent="0.3">
      <c r="C222" s="17"/>
      <c r="D222" s="17"/>
      <c r="E222" s="17"/>
      <c r="F222" s="17"/>
      <c r="G222" s="17"/>
    </row>
    <row r="223" spans="3:8" x14ac:dyDescent="0.3">
      <c r="C223" s="17"/>
      <c r="D223" s="17"/>
      <c r="E223" s="17"/>
      <c r="F223" s="17"/>
      <c r="G223" s="17"/>
    </row>
    <row r="224" spans="3:8" x14ac:dyDescent="0.3">
      <c r="C224" s="17"/>
      <c r="D224" s="17"/>
      <c r="E224" s="17"/>
      <c r="F224" s="17"/>
      <c r="G224" s="17"/>
    </row>
    <row r="225" spans="3:7" x14ac:dyDescent="0.3">
      <c r="C225" s="17"/>
      <c r="D225" s="17"/>
      <c r="E225" s="17"/>
      <c r="F225" s="17"/>
      <c r="G225" s="17"/>
    </row>
    <row r="226" spans="3:7" x14ac:dyDescent="0.3">
      <c r="C226" s="17"/>
      <c r="D226" s="17"/>
      <c r="E226" s="17"/>
      <c r="F226" s="17"/>
      <c r="G226" s="17"/>
    </row>
    <row r="227" spans="3:7" x14ac:dyDescent="0.3">
      <c r="C227" s="17"/>
      <c r="D227" s="17"/>
      <c r="E227" s="17"/>
      <c r="F227" s="17"/>
      <c r="G227" s="17"/>
    </row>
    <row r="228" spans="3:7" x14ac:dyDescent="0.3">
      <c r="C228" s="17"/>
      <c r="D228" s="17"/>
      <c r="E228" s="17"/>
      <c r="F228" s="17"/>
      <c r="G228" s="17"/>
    </row>
    <row r="229" spans="3:7" x14ac:dyDescent="0.3">
      <c r="C229" s="17"/>
      <c r="D229" s="17"/>
      <c r="E229" s="17"/>
      <c r="F229" s="17"/>
      <c r="G229" s="17"/>
    </row>
    <row r="230" spans="3:7" x14ac:dyDescent="0.3">
      <c r="C230" s="17"/>
      <c r="D230" s="17"/>
      <c r="E230" s="17"/>
      <c r="F230" s="17"/>
      <c r="G230" s="17"/>
    </row>
    <row r="231" spans="3:7" x14ac:dyDescent="0.3">
      <c r="C231" s="17"/>
      <c r="D231" s="17"/>
      <c r="E231" s="17"/>
      <c r="F231" s="17"/>
      <c r="G231" s="17"/>
    </row>
    <row r="232" spans="3:7" x14ac:dyDescent="0.3">
      <c r="C232" s="17"/>
      <c r="D232" s="17"/>
      <c r="E232" s="17"/>
      <c r="F232" s="17"/>
      <c r="G232" s="17"/>
    </row>
    <row r="233" spans="3:7" x14ac:dyDescent="0.3">
      <c r="C233" s="17"/>
      <c r="D233" s="17"/>
      <c r="E233" s="17"/>
      <c r="F233" s="17"/>
      <c r="G233" s="17"/>
    </row>
    <row r="234" spans="3:7" x14ac:dyDescent="0.3">
      <c r="C234" s="17"/>
      <c r="D234" s="17"/>
      <c r="E234" s="17"/>
      <c r="F234" s="17"/>
      <c r="G234" s="17"/>
    </row>
    <row r="235" spans="3:7" x14ac:dyDescent="0.3">
      <c r="C235" s="17"/>
      <c r="D235" s="17"/>
      <c r="E235" s="17"/>
      <c r="F235" s="17"/>
      <c r="G235" s="17"/>
    </row>
    <row r="236" spans="3:7" x14ac:dyDescent="0.3">
      <c r="C236" s="17"/>
      <c r="D236" s="17"/>
      <c r="E236" s="17"/>
      <c r="F236" s="17"/>
      <c r="G236" s="17"/>
    </row>
    <row r="237" spans="3:7" x14ac:dyDescent="0.3">
      <c r="C237" s="17"/>
      <c r="D237" s="17"/>
      <c r="E237" s="17"/>
      <c r="F237" s="17"/>
      <c r="G237" s="17"/>
    </row>
    <row r="238" spans="3:7" x14ac:dyDescent="0.3">
      <c r="C238" s="17"/>
      <c r="D238" s="17"/>
      <c r="E238" s="17"/>
      <c r="F238" s="17"/>
      <c r="G238" s="17"/>
    </row>
    <row r="239" spans="3:7" x14ac:dyDescent="0.3">
      <c r="C239" s="17"/>
      <c r="D239" s="17"/>
      <c r="E239" s="17"/>
      <c r="F239" s="17"/>
      <c r="G239" s="17"/>
    </row>
    <row r="240" spans="3:7" x14ac:dyDescent="0.3">
      <c r="C240" s="17"/>
      <c r="D240" s="17"/>
      <c r="E240" s="17"/>
      <c r="F240" s="17"/>
      <c r="G240" s="17"/>
    </row>
    <row r="241" spans="3:7" x14ac:dyDescent="0.3">
      <c r="C241" s="17"/>
      <c r="D241" s="17"/>
      <c r="E241" s="17"/>
      <c r="F241" s="17"/>
      <c r="G241" s="17"/>
    </row>
    <row r="242" spans="3:7" x14ac:dyDescent="0.3">
      <c r="C242" s="17"/>
      <c r="D242" s="17"/>
      <c r="E242" s="17"/>
      <c r="F242" s="17"/>
      <c r="G242" s="17"/>
    </row>
    <row r="243" spans="3:7" x14ac:dyDescent="0.3">
      <c r="C243" s="17"/>
      <c r="D243" s="17"/>
      <c r="E243" s="17"/>
      <c r="F243" s="17"/>
      <c r="G243" s="17"/>
    </row>
    <row r="244" spans="3:7" x14ac:dyDescent="0.3">
      <c r="C244" s="17"/>
      <c r="D244" s="17"/>
      <c r="E244" s="17"/>
      <c r="F244" s="17"/>
      <c r="G244" s="17"/>
    </row>
    <row r="245" spans="3:7" x14ac:dyDescent="0.3">
      <c r="C245" s="17"/>
      <c r="D245" s="17"/>
      <c r="E245" s="17"/>
      <c r="F245" s="17"/>
      <c r="G245" s="17"/>
    </row>
    <row r="246" spans="3:7" x14ac:dyDescent="0.3">
      <c r="C246" s="17"/>
      <c r="D246" s="17"/>
      <c r="E246" s="17"/>
      <c r="F246" s="17"/>
      <c r="G246" s="17"/>
    </row>
    <row r="247" spans="3:7" x14ac:dyDescent="0.3">
      <c r="C247" s="17"/>
      <c r="D247" s="17"/>
      <c r="E247" s="17"/>
      <c r="F247" s="17"/>
      <c r="G247" s="17"/>
    </row>
    <row r="248" spans="3:7" x14ac:dyDescent="0.3">
      <c r="C248" s="17"/>
      <c r="D248" s="17"/>
      <c r="E248" s="17"/>
      <c r="F248" s="17"/>
      <c r="G248" s="17"/>
    </row>
    <row r="249" spans="3:7" x14ac:dyDescent="0.3">
      <c r="C249" s="17"/>
      <c r="D249" s="17"/>
      <c r="E249" s="17"/>
      <c r="F249" s="17"/>
      <c r="G249" s="17"/>
    </row>
    <row r="250" spans="3:7" x14ac:dyDescent="0.3">
      <c r="C250" s="17"/>
      <c r="D250" s="17"/>
      <c r="E250" s="17"/>
      <c r="F250" s="17"/>
      <c r="G250" s="17"/>
    </row>
    <row r="251" spans="3:7" x14ac:dyDescent="0.3">
      <c r="C251" s="17"/>
      <c r="D251" s="17"/>
      <c r="E251" s="17"/>
      <c r="F251" s="17"/>
      <c r="G251" s="17"/>
    </row>
    <row r="252" spans="3:7" x14ac:dyDescent="0.3">
      <c r="C252" s="17"/>
      <c r="D252" s="17"/>
      <c r="E252" s="17"/>
      <c r="F252" s="17"/>
      <c r="G252" s="17"/>
    </row>
    <row r="253" spans="3:7" x14ac:dyDescent="0.3">
      <c r="C253" s="17"/>
      <c r="D253" s="17"/>
      <c r="E253" s="17"/>
      <c r="F253" s="17"/>
      <c r="G253" s="17"/>
    </row>
    <row r="254" spans="3:7" x14ac:dyDescent="0.3">
      <c r="C254" s="17"/>
      <c r="D254" s="17"/>
      <c r="E254" s="17"/>
      <c r="F254" s="17"/>
      <c r="G254" s="17"/>
    </row>
    <row r="255" spans="3:7" x14ac:dyDescent="0.3">
      <c r="C255" s="17"/>
      <c r="D255" s="17"/>
      <c r="E255" s="17"/>
      <c r="F255" s="17"/>
      <c r="G255" s="17"/>
    </row>
    <row r="256" spans="3:7" x14ac:dyDescent="0.3">
      <c r="C256" s="17"/>
      <c r="D256" s="17"/>
      <c r="E256" s="17"/>
      <c r="F256" s="17"/>
      <c r="G256" s="17"/>
    </row>
    <row r="257" spans="3:7" x14ac:dyDescent="0.3">
      <c r="C257" s="17"/>
      <c r="D257" s="17"/>
      <c r="E257" s="17"/>
      <c r="F257" s="17"/>
      <c r="G257" s="17"/>
    </row>
    <row r="258" spans="3:7" x14ac:dyDescent="0.3">
      <c r="C258" s="17"/>
      <c r="D258" s="17"/>
      <c r="E258" s="17"/>
      <c r="F258" s="17"/>
      <c r="G258" s="17"/>
    </row>
    <row r="259" spans="3:7" x14ac:dyDescent="0.3">
      <c r="C259" s="17"/>
      <c r="D259" s="17"/>
      <c r="E259" s="17"/>
      <c r="F259" s="17"/>
      <c r="G259" s="17"/>
    </row>
    <row r="260" spans="3:7" x14ac:dyDescent="0.3">
      <c r="C260" s="17"/>
      <c r="D260" s="17"/>
      <c r="E260" s="17"/>
      <c r="F260" s="17"/>
      <c r="G260" s="17"/>
    </row>
    <row r="261" spans="3:7" x14ac:dyDescent="0.3">
      <c r="C261" s="17"/>
      <c r="D261" s="17"/>
      <c r="E261" s="17"/>
      <c r="F261" s="17"/>
      <c r="G261" s="17"/>
    </row>
    <row r="262" spans="3:7" x14ac:dyDescent="0.3">
      <c r="C262" s="17"/>
      <c r="D262" s="17"/>
      <c r="E262" s="17"/>
      <c r="F262" s="17"/>
      <c r="G262" s="17"/>
    </row>
    <row r="263" spans="3:7" x14ac:dyDescent="0.3">
      <c r="C263" s="17"/>
      <c r="D263" s="17"/>
      <c r="E263" s="17"/>
      <c r="F263" s="17"/>
      <c r="G263" s="17"/>
    </row>
    <row r="264" spans="3:7" x14ac:dyDescent="0.3">
      <c r="C264" s="17"/>
      <c r="D264" s="17"/>
      <c r="E264" s="17"/>
      <c r="F264" s="17"/>
      <c r="G264" s="17"/>
    </row>
    <row r="265" spans="3:7" x14ac:dyDescent="0.3">
      <c r="C265" s="17"/>
      <c r="D265" s="17"/>
      <c r="E265" s="17"/>
      <c r="F265" s="17"/>
      <c r="G265" s="17"/>
    </row>
    <row r="266" spans="3:7" x14ac:dyDescent="0.3">
      <c r="C266" s="17"/>
      <c r="D266" s="17"/>
      <c r="E266" s="17"/>
      <c r="F266" s="17"/>
      <c r="G266" s="17"/>
    </row>
    <row r="267" spans="3:7" x14ac:dyDescent="0.3">
      <c r="C267" s="17"/>
      <c r="D267" s="17"/>
      <c r="E267" s="17"/>
      <c r="F267" s="17"/>
      <c r="G267" s="17"/>
    </row>
    <row r="268" spans="3:7" x14ac:dyDescent="0.3">
      <c r="C268" s="17"/>
      <c r="D268" s="17"/>
      <c r="E268" s="17"/>
      <c r="F268" s="17"/>
      <c r="G268" s="17"/>
    </row>
    <row r="269" spans="3:7" x14ac:dyDescent="0.3">
      <c r="C269" s="17"/>
      <c r="D269" s="17"/>
      <c r="E269" s="17"/>
      <c r="F269" s="17"/>
      <c r="G269" s="17"/>
    </row>
    <row r="270" spans="3:7" x14ac:dyDescent="0.3">
      <c r="C270" s="17"/>
      <c r="D270" s="17"/>
      <c r="E270" s="17"/>
      <c r="F270" s="17"/>
      <c r="G270" s="17"/>
    </row>
    <row r="271" spans="3:7" x14ac:dyDescent="0.3">
      <c r="C271" s="17"/>
      <c r="D271" s="17"/>
      <c r="E271" s="17"/>
      <c r="F271" s="17"/>
      <c r="G271" s="17"/>
    </row>
    <row r="272" spans="3:7" x14ac:dyDescent="0.3">
      <c r="C272" s="17"/>
      <c r="D272" s="17"/>
      <c r="E272" s="17"/>
      <c r="F272" s="17"/>
      <c r="G272" s="17"/>
    </row>
    <row r="273" spans="3:7" x14ac:dyDescent="0.3">
      <c r="C273" s="17"/>
      <c r="D273" s="17"/>
      <c r="E273" s="17"/>
      <c r="F273" s="17"/>
      <c r="G273" s="17"/>
    </row>
    <row r="274" spans="3:7" x14ac:dyDescent="0.3">
      <c r="C274" s="17"/>
      <c r="D274" s="17"/>
      <c r="E274" s="17"/>
      <c r="F274" s="17"/>
      <c r="G274" s="17"/>
    </row>
    <row r="275" spans="3:7" x14ac:dyDescent="0.3">
      <c r="C275" s="17"/>
      <c r="D275" s="17"/>
      <c r="E275" s="17"/>
      <c r="F275" s="17"/>
      <c r="G275" s="17"/>
    </row>
    <row r="276" spans="3:7" x14ac:dyDescent="0.3">
      <c r="C276" s="17"/>
      <c r="D276" s="17"/>
      <c r="E276" s="17"/>
      <c r="F276" s="17"/>
      <c r="G276" s="17"/>
    </row>
    <row r="277" spans="3:7" x14ac:dyDescent="0.3">
      <c r="C277" s="17"/>
      <c r="D277" s="17"/>
      <c r="E277" s="17"/>
      <c r="F277" s="17"/>
      <c r="G277" s="17"/>
    </row>
    <row r="278" spans="3:7" x14ac:dyDescent="0.3">
      <c r="C278" s="17"/>
      <c r="D278" s="17"/>
      <c r="E278" s="17"/>
      <c r="F278" s="17"/>
      <c r="G278" s="17"/>
    </row>
    <row r="279" spans="3:7" x14ac:dyDescent="0.3">
      <c r="C279" s="17"/>
      <c r="D279" s="17"/>
      <c r="E279" s="17"/>
      <c r="F279" s="17"/>
      <c r="G279" s="17"/>
    </row>
    <row r="280" spans="3:7" x14ac:dyDescent="0.3">
      <c r="C280" s="17"/>
      <c r="D280" s="17"/>
      <c r="E280" s="17"/>
      <c r="F280" s="17"/>
      <c r="G280" s="17"/>
    </row>
    <row r="281" spans="3:7" x14ac:dyDescent="0.3">
      <c r="C281" s="17"/>
      <c r="D281" s="17"/>
      <c r="E281" s="17"/>
      <c r="F281" s="17"/>
      <c r="G281" s="17"/>
    </row>
    <row r="282" spans="3:7" x14ac:dyDescent="0.3">
      <c r="C282" s="17"/>
      <c r="D282" s="17"/>
      <c r="E282" s="17"/>
      <c r="F282" s="17"/>
      <c r="G282" s="17"/>
    </row>
    <row r="283" spans="3:7" x14ac:dyDescent="0.3">
      <c r="C283" s="17"/>
      <c r="D283" s="17"/>
      <c r="E283" s="17"/>
      <c r="F283" s="17"/>
      <c r="G283" s="17"/>
    </row>
    <row r="284" spans="3:7" x14ac:dyDescent="0.3">
      <c r="C284" s="17"/>
      <c r="D284" s="17"/>
      <c r="E284" s="17"/>
      <c r="F284" s="17"/>
      <c r="G284" s="17"/>
    </row>
    <row r="285" spans="3:7" x14ac:dyDescent="0.3">
      <c r="C285" s="17"/>
      <c r="D285" s="17"/>
      <c r="E285" s="17"/>
      <c r="F285" s="17"/>
      <c r="G285" s="17"/>
    </row>
    <row r="286" spans="3:7" x14ac:dyDescent="0.3">
      <c r="C286" s="17"/>
      <c r="D286" s="17"/>
      <c r="E286" s="17"/>
      <c r="F286" s="17"/>
      <c r="G286" s="17"/>
    </row>
    <row r="287" spans="3:7" x14ac:dyDescent="0.3">
      <c r="C287" s="17"/>
      <c r="D287" s="17"/>
      <c r="E287" s="17"/>
      <c r="F287" s="17"/>
      <c r="G287" s="17"/>
    </row>
    <row r="288" spans="3:7" x14ac:dyDescent="0.3">
      <c r="C288" s="17"/>
      <c r="D288" s="17"/>
      <c r="E288" s="17"/>
      <c r="F288" s="17"/>
      <c r="G288" s="17"/>
    </row>
    <row r="289" spans="3:7" x14ac:dyDescent="0.3">
      <c r="C289" s="17"/>
      <c r="D289" s="17"/>
      <c r="E289" s="17"/>
      <c r="F289" s="17"/>
      <c r="G289" s="17"/>
    </row>
    <row r="290" spans="3:7" x14ac:dyDescent="0.3">
      <c r="C290" s="17"/>
      <c r="D290" s="17"/>
      <c r="E290" s="17"/>
      <c r="F290" s="17"/>
      <c r="G290" s="17"/>
    </row>
    <row r="291" spans="3:7" x14ac:dyDescent="0.3">
      <c r="C291" s="17"/>
      <c r="D291" s="17"/>
      <c r="E291" s="17"/>
      <c r="F291" s="17"/>
      <c r="G291" s="17"/>
    </row>
    <row r="292" spans="3:7" x14ac:dyDescent="0.3">
      <c r="C292" s="17"/>
      <c r="D292" s="17"/>
      <c r="E292" s="17"/>
      <c r="F292" s="17"/>
      <c r="G292" s="17"/>
    </row>
    <row r="293" spans="3:7" x14ac:dyDescent="0.3">
      <c r="C293" s="17"/>
      <c r="D293" s="17"/>
      <c r="E293" s="17"/>
      <c r="F293" s="17"/>
      <c r="G293" s="17"/>
    </row>
    <row r="294" spans="3:7" x14ac:dyDescent="0.3">
      <c r="C294" s="17"/>
      <c r="D294" s="17"/>
      <c r="E294" s="17"/>
      <c r="F294" s="17"/>
      <c r="G294" s="17"/>
    </row>
    <row r="295" spans="3:7" x14ac:dyDescent="0.3">
      <c r="C295" s="17"/>
      <c r="D295" s="17"/>
      <c r="E295" s="17"/>
      <c r="F295" s="17"/>
      <c r="G295" s="17"/>
    </row>
    <row r="296" spans="3:7" x14ac:dyDescent="0.3">
      <c r="C296" s="17"/>
      <c r="D296" s="17"/>
      <c r="E296" s="17"/>
      <c r="F296" s="17"/>
      <c r="G296" s="17"/>
    </row>
    <row r="297" spans="3:7" x14ac:dyDescent="0.3">
      <c r="C297" s="17"/>
      <c r="D297" s="17"/>
      <c r="E297" s="17"/>
      <c r="F297" s="17"/>
      <c r="G297" s="17"/>
    </row>
    <row r="298" spans="3:7" x14ac:dyDescent="0.3">
      <c r="C298" s="17"/>
      <c r="D298" s="17"/>
      <c r="E298" s="17"/>
      <c r="F298" s="17"/>
      <c r="G298" s="17"/>
    </row>
    <row r="299" spans="3:7" x14ac:dyDescent="0.3">
      <c r="C299" s="17"/>
      <c r="D299" s="17"/>
      <c r="E299" s="17"/>
      <c r="F299" s="17"/>
      <c r="G299" s="17"/>
    </row>
    <row r="300" spans="3:7" x14ac:dyDescent="0.3">
      <c r="C300" s="17"/>
      <c r="D300" s="17"/>
      <c r="E300" s="17"/>
      <c r="F300" s="17"/>
      <c r="G300" s="17"/>
    </row>
    <row r="301" spans="3:7" x14ac:dyDescent="0.3">
      <c r="C301" s="17"/>
      <c r="D301" s="17"/>
      <c r="E301" s="17"/>
      <c r="F301" s="17"/>
      <c r="G301" s="17"/>
    </row>
    <row r="302" spans="3:7" x14ac:dyDescent="0.3">
      <c r="C302" s="17"/>
      <c r="D302" s="17"/>
      <c r="E302" s="17"/>
      <c r="F302" s="17"/>
      <c r="G302" s="17"/>
    </row>
    <row r="303" spans="3:7" x14ac:dyDescent="0.3">
      <c r="C303" s="17"/>
      <c r="D303" s="17"/>
      <c r="E303" s="17"/>
      <c r="F303" s="17"/>
      <c r="G303" s="17"/>
    </row>
    <row r="304" spans="3:7" x14ac:dyDescent="0.3">
      <c r="C304" s="17"/>
      <c r="D304" s="17"/>
      <c r="E304" s="17"/>
      <c r="F304" s="17"/>
      <c r="G304" s="17"/>
    </row>
    <row r="305" spans="3:7" x14ac:dyDescent="0.3">
      <c r="C305" s="17"/>
      <c r="D305" s="17"/>
      <c r="E305" s="17"/>
      <c r="F305" s="17"/>
      <c r="G305" s="17"/>
    </row>
    <row r="306" spans="3:7" x14ac:dyDescent="0.3">
      <c r="C306" s="17"/>
      <c r="D306" s="17"/>
      <c r="E306" s="17"/>
      <c r="F306" s="17"/>
      <c r="G306" s="17"/>
    </row>
    <row r="307" spans="3:7" x14ac:dyDescent="0.3">
      <c r="C307" s="17"/>
      <c r="D307" s="17"/>
      <c r="E307" s="17"/>
      <c r="F307" s="17"/>
      <c r="G307" s="17"/>
    </row>
    <row r="308" spans="3:7" x14ac:dyDescent="0.3">
      <c r="C308" s="17"/>
      <c r="D308" s="17"/>
      <c r="E308" s="17"/>
      <c r="F308" s="17"/>
      <c r="G308" s="17"/>
    </row>
    <row r="309" spans="3:7" x14ac:dyDescent="0.3">
      <c r="C309" s="17"/>
      <c r="D309" s="17"/>
      <c r="E309" s="17"/>
      <c r="F309" s="17"/>
      <c r="G309" s="17"/>
    </row>
    <row r="310" spans="3:7" x14ac:dyDescent="0.3">
      <c r="C310" s="17"/>
      <c r="D310" s="17"/>
      <c r="E310" s="17"/>
      <c r="F310" s="17"/>
      <c r="G310" s="17"/>
    </row>
    <row r="311" spans="3:7" x14ac:dyDescent="0.3">
      <c r="C311" s="17"/>
      <c r="D311" s="17"/>
      <c r="E311" s="17"/>
      <c r="F311" s="17"/>
      <c r="G311" s="17"/>
    </row>
    <row r="312" spans="3:7" x14ac:dyDescent="0.3">
      <c r="C312" s="17"/>
      <c r="D312" s="17"/>
      <c r="E312" s="17"/>
      <c r="F312" s="17"/>
      <c r="G312" s="17"/>
    </row>
    <row r="313" spans="3:7" x14ac:dyDescent="0.3">
      <c r="C313" s="17"/>
      <c r="D313" s="17"/>
      <c r="E313" s="17"/>
      <c r="F313" s="17"/>
      <c r="G313" s="17"/>
    </row>
    <row r="314" spans="3:7" x14ac:dyDescent="0.3">
      <c r="C314" s="17"/>
      <c r="D314" s="17"/>
      <c r="E314" s="17"/>
      <c r="F314" s="17"/>
      <c r="G314" s="17"/>
    </row>
    <row r="315" spans="3:7" x14ac:dyDescent="0.3">
      <c r="C315" s="17"/>
      <c r="D315" s="17"/>
      <c r="E315" s="17"/>
      <c r="F315" s="17"/>
      <c r="G315" s="17"/>
    </row>
    <row r="316" spans="3:7" x14ac:dyDescent="0.3">
      <c r="C316" s="17"/>
      <c r="D316" s="17"/>
      <c r="E316" s="17"/>
      <c r="F316" s="17"/>
      <c r="G316" s="17"/>
    </row>
    <row r="317" spans="3:7" x14ac:dyDescent="0.3">
      <c r="C317" s="17"/>
      <c r="D317" s="17"/>
      <c r="E317" s="17"/>
      <c r="F317" s="17"/>
      <c r="G317" s="17"/>
    </row>
    <row r="318" spans="3:7" x14ac:dyDescent="0.3">
      <c r="C318" s="17"/>
      <c r="D318" s="17"/>
      <c r="E318" s="17"/>
      <c r="F318" s="17"/>
      <c r="G318" s="17"/>
    </row>
    <row r="319" spans="3:7" x14ac:dyDescent="0.3">
      <c r="C319" s="17"/>
      <c r="D319" s="17"/>
      <c r="E319" s="17"/>
      <c r="F319" s="17"/>
      <c r="G319" s="17"/>
    </row>
    <row r="320" spans="3:7" x14ac:dyDescent="0.3">
      <c r="C320" s="17"/>
      <c r="D320" s="17"/>
      <c r="E320" s="17"/>
      <c r="F320" s="17"/>
      <c r="G320" s="17"/>
    </row>
    <row r="321" spans="3:7" x14ac:dyDescent="0.3">
      <c r="C321" s="17"/>
      <c r="D321" s="17"/>
      <c r="E321" s="17"/>
      <c r="F321" s="17"/>
      <c r="G321" s="17"/>
    </row>
    <row r="322" spans="3:7" x14ac:dyDescent="0.3">
      <c r="C322" s="17"/>
      <c r="D322" s="17"/>
      <c r="E322" s="17"/>
      <c r="F322" s="17"/>
      <c r="G322" s="17"/>
    </row>
    <row r="323" spans="3:7" x14ac:dyDescent="0.3">
      <c r="C323" s="17"/>
      <c r="D323" s="17"/>
      <c r="E323" s="17"/>
      <c r="F323" s="17"/>
      <c r="G323" s="17"/>
    </row>
    <row r="324" spans="3:7" x14ac:dyDescent="0.3">
      <c r="C324" s="17"/>
      <c r="D324" s="17"/>
      <c r="E324" s="17"/>
      <c r="F324" s="17"/>
      <c r="G324" s="17"/>
    </row>
    <row r="325" spans="3:7" x14ac:dyDescent="0.3">
      <c r="C325" s="17"/>
      <c r="D325" s="17"/>
      <c r="E325" s="17"/>
      <c r="F325" s="17"/>
      <c r="G325" s="17"/>
    </row>
    <row r="326" spans="3:7" x14ac:dyDescent="0.3">
      <c r="C326" s="17"/>
      <c r="D326" s="17"/>
      <c r="E326" s="17"/>
      <c r="F326" s="17"/>
      <c r="G326" s="17"/>
    </row>
    <row r="327" spans="3:7" x14ac:dyDescent="0.3">
      <c r="C327" s="17"/>
      <c r="D327" s="17"/>
      <c r="E327" s="17"/>
      <c r="F327" s="17"/>
      <c r="G327" s="17"/>
    </row>
    <row r="328" spans="3:7" x14ac:dyDescent="0.3">
      <c r="C328" s="17"/>
      <c r="D328" s="17"/>
      <c r="E328" s="17"/>
      <c r="F328" s="17"/>
      <c r="G328" s="17"/>
    </row>
    <row r="329" spans="3:7" x14ac:dyDescent="0.3">
      <c r="C329" s="17"/>
      <c r="D329" s="17"/>
      <c r="E329" s="17"/>
      <c r="F329" s="17"/>
      <c r="G329" s="17"/>
    </row>
    <row r="330" spans="3:7" x14ac:dyDescent="0.3">
      <c r="C330" s="17"/>
      <c r="D330" s="17"/>
      <c r="E330" s="17"/>
      <c r="F330" s="17"/>
      <c r="G330" s="17"/>
    </row>
    <row r="331" spans="3:7" x14ac:dyDescent="0.3">
      <c r="C331" s="17"/>
      <c r="D331" s="17"/>
      <c r="E331" s="17"/>
      <c r="F331" s="17"/>
      <c r="G331" s="17"/>
    </row>
    <row r="332" spans="3:7" x14ac:dyDescent="0.3">
      <c r="C332" s="17"/>
      <c r="D332" s="17"/>
      <c r="E332" s="17"/>
      <c r="F332" s="17"/>
      <c r="G332" s="17"/>
    </row>
    <row r="333" spans="3:7" x14ac:dyDescent="0.3">
      <c r="C333" s="17"/>
      <c r="D333" s="17"/>
      <c r="E333" s="17"/>
      <c r="F333" s="17"/>
      <c r="G333" s="17"/>
    </row>
    <row r="334" spans="3:7" x14ac:dyDescent="0.3">
      <c r="C334" s="17"/>
      <c r="D334" s="17"/>
      <c r="E334" s="17"/>
      <c r="F334" s="17"/>
      <c r="G334" s="17"/>
    </row>
    <row r="335" spans="3:7" x14ac:dyDescent="0.3">
      <c r="C335" s="17"/>
      <c r="D335" s="17"/>
      <c r="E335" s="17"/>
      <c r="F335" s="17"/>
      <c r="G335" s="17"/>
    </row>
    <row r="336" spans="3:7" x14ac:dyDescent="0.3">
      <c r="C336" s="17"/>
      <c r="D336" s="17"/>
      <c r="E336" s="17"/>
      <c r="F336" s="17"/>
      <c r="G336" s="17"/>
    </row>
    <row r="337" spans="3:7" x14ac:dyDescent="0.3">
      <c r="C337" s="17"/>
      <c r="D337" s="17"/>
      <c r="E337" s="17"/>
      <c r="F337" s="17"/>
      <c r="G337" s="17"/>
    </row>
    <row r="338" spans="3:7" x14ac:dyDescent="0.3">
      <c r="C338" s="17"/>
      <c r="D338" s="17"/>
      <c r="E338" s="17"/>
      <c r="F338" s="17"/>
      <c r="G338" s="17"/>
    </row>
    <row r="339" spans="3:7" x14ac:dyDescent="0.3">
      <c r="C339" s="17"/>
      <c r="D339" s="17"/>
      <c r="E339" s="17"/>
      <c r="F339" s="17"/>
      <c r="G339" s="17"/>
    </row>
    <row r="340" spans="3:7" x14ac:dyDescent="0.3">
      <c r="C340" s="17"/>
      <c r="D340" s="17"/>
      <c r="E340" s="17"/>
      <c r="F340" s="17"/>
      <c r="G340" s="17"/>
    </row>
    <row r="341" spans="3:7" x14ac:dyDescent="0.3">
      <c r="C341" s="17"/>
      <c r="D341" s="17"/>
      <c r="E341" s="17"/>
      <c r="F341" s="17"/>
      <c r="G341" s="17"/>
    </row>
    <row r="342" spans="3:7" x14ac:dyDescent="0.3">
      <c r="C342" s="17"/>
      <c r="D342" s="17"/>
      <c r="E342" s="17"/>
      <c r="F342" s="17"/>
      <c r="G342" s="17"/>
    </row>
    <row r="343" spans="3:7" x14ac:dyDescent="0.3">
      <c r="C343" s="17"/>
      <c r="D343" s="17"/>
      <c r="E343" s="17"/>
      <c r="F343" s="17"/>
      <c r="G343" s="17"/>
    </row>
    <row r="344" spans="3:7" x14ac:dyDescent="0.3">
      <c r="C344" s="17"/>
      <c r="D344" s="17"/>
      <c r="E344" s="17"/>
      <c r="F344" s="17"/>
      <c r="G344" s="17"/>
    </row>
    <row r="345" spans="3:7" x14ac:dyDescent="0.3">
      <c r="C345" s="17"/>
      <c r="D345" s="17"/>
      <c r="E345" s="17"/>
      <c r="F345" s="17"/>
      <c r="G345" s="17"/>
    </row>
    <row r="346" spans="3:7" x14ac:dyDescent="0.3">
      <c r="C346" s="17"/>
      <c r="D346" s="17"/>
      <c r="E346" s="17"/>
      <c r="F346" s="17"/>
      <c r="G346" s="17"/>
    </row>
    <row r="347" spans="3:7" x14ac:dyDescent="0.3">
      <c r="C347" s="17"/>
      <c r="D347" s="17"/>
      <c r="E347" s="17"/>
      <c r="F347" s="17"/>
      <c r="G347" s="17"/>
    </row>
    <row r="348" spans="3:7" x14ac:dyDescent="0.3">
      <c r="C348" s="17"/>
      <c r="D348" s="17"/>
      <c r="E348" s="17"/>
      <c r="F348" s="17"/>
      <c r="G348" s="17"/>
    </row>
    <row r="349" spans="3:7" x14ac:dyDescent="0.3">
      <c r="C349" s="17"/>
      <c r="D349" s="17"/>
      <c r="E349" s="17"/>
      <c r="F349" s="17"/>
      <c r="G349" s="17"/>
    </row>
    <row r="350" spans="3:7" x14ac:dyDescent="0.3">
      <c r="C350" s="17"/>
      <c r="D350" s="17"/>
      <c r="E350" s="17"/>
      <c r="F350" s="17"/>
      <c r="G350" s="17"/>
    </row>
    <row r="351" spans="3:7" x14ac:dyDescent="0.3">
      <c r="C351" s="17"/>
      <c r="D351" s="17"/>
      <c r="E351" s="17"/>
      <c r="F351" s="17"/>
      <c r="G351" s="17"/>
    </row>
    <row r="352" spans="3:7" x14ac:dyDescent="0.3">
      <c r="C352" s="17"/>
      <c r="D352" s="17"/>
      <c r="E352" s="17"/>
      <c r="F352" s="17"/>
      <c r="G352" s="17"/>
    </row>
    <row r="353" spans="3:7" x14ac:dyDescent="0.3">
      <c r="C353" s="17"/>
      <c r="D353" s="17"/>
      <c r="E353" s="17"/>
      <c r="F353" s="17"/>
      <c r="G353" s="17"/>
    </row>
    <row r="354" spans="3:7" x14ac:dyDescent="0.3">
      <c r="C354" s="17"/>
      <c r="D354" s="17"/>
      <c r="E354" s="17"/>
      <c r="F354" s="17"/>
      <c r="G354" s="17"/>
    </row>
    <row r="355" spans="3:7" x14ac:dyDescent="0.3">
      <c r="C355" s="17"/>
      <c r="D355" s="17"/>
      <c r="E355" s="17"/>
      <c r="F355" s="17"/>
      <c r="G355" s="17"/>
    </row>
    <row r="356" spans="3:7" x14ac:dyDescent="0.3">
      <c r="C356" s="17"/>
      <c r="D356" s="17"/>
      <c r="E356" s="17"/>
      <c r="F356" s="17"/>
      <c r="G356" s="17"/>
    </row>
    <row r="357" spans="3:7" x14ac:dyDescent="0.3">
      <c r="C357" s="17"/>
      <c r="D357" s="17"/>
      <c r="E357" s="17"/>
      <c r="F357" s="17"/>
      <c r="G357" s="17"/>
    </row>
    <row r="358" spans="3:7" x14ac:dyDescent="0.3">
      <c r="C358" s="17"/>
      <c r="D358" s="17"/>
      <c r="E358" s="17"/>
      <c r="F358" s="17"/>
      <c r="G358" s="17"/>
    </row>
    <row r="359" spans="3:7" x14ac:dyDescent="0.3">
      <c r="C359" s="17"/>
      <c r="D359" s="17"/>
      <c r="E359" s="17"/>
      <c r="F359" s="17"/>
      <c r="G359" s="17"/>
    </row>
    <row r="360" spans="3:7" x14ac:dyDescent="0.3">
      <c r="C360" s="17"/>
      <c r="D360" s="17"/>
      <c r="E360" s="17"/>
      <c r="F360" s="17"/>
      <c r="G360" s="17"/>
    </row>
    <row r="361" spans="3:7" x14ac:dyDescent="0.3">
      <c r="C361" s="17"/>
      <c r="D361" s="17"/>
      <c r="E361" s="17"/>
      <c r="F361" s="17"/>
      <c r="G361" s="17"/>
    </row>
    <row r="362" spans="3:7" x14ac:dyDescent="0.3">
      <c r="C362" s="17"/>
      <c r="D362" s="17"/>
      <c r="E362" s="17"/>
      <c r="F362" s="17"/>
      <c r="G362" s="17"/>
    </row>
    <row r="363" spans="3:7" x14ac:dyDescent="0.3">
      <c r="C363" s="17"/>
      <c r="D363" s="17"/>
      <c r="E363" s="17"/>
      <c r="F363" s="17"/>
      <c r="G363" s="17"/>
    </row>
    <row r="364" spans="3:7" x14ac:dyDescent="0.3">
      <c r="C364" s="17"/>
      <c r="D364" s="17"/>
      <c r="E364" s="17"/>
      <c r="F364" s="17"/>
      <c r="G364" s="17"/>
    </row>
    <row r="365" spans="3:7" x14ac:dyDescent="0.3">
      <c r="C365" s="17"/>
      <c r="D365" s="17"/>
      <c r="E365" s="17"/>
      <c r="F365" s="17"/>
      <c r="G365" s="17"/>
    </row>
    <row r="366" spans="3:7" x14ac:dyDescent="0.3">
      <c r="C366" s="17"/>
      <c r="D366" s="17"/>
      <c r="E366" s="17"/>
      <c r="F366" s="17"/>
      <c r="G366" s="17"/>
    </row>
    <row r="367" spans="3:7" x14ac:dyDescent="0.3">
      <c r="C367" s="17"/>
      <c r="D367" s="17"/>
      <c r="E367" s="17"/>
      <c r="F367" s="17"/>
      <c r="G367" s="17"/>
    </row>
    <row r="368" spans="3:7" x14ac:dyDescent="0.3">
      <c r="C368" s="17"/>
      <c r="D368" s="17"/>
      <c r="E368" s="17"/>
      <c r="F368" s="17"/>
      <c r="G368" s="17"/>
    </row>
    <row r="369" spans="3:7" x14ac:dyDescent="0.3">
      <c r="C369" s="17"/>
      <c r="D369" s="17"/>
      <c r="E369" s="17"/>
      <c r="F369" s="17"/>
      <c r="G369" s="17"/>
    </row>
    <row r="370" spans="3:7" x14ac:dyDescent="0.3">
      <c r="C370" s="17"/>
      <c r="D370" s="17"/>
      <c r="E370" s="17"/>
      <c r="F370" s="17"/>
      <c r="G370" s="17"/>
    </row>
    <row r="371" spans="3:7" x14ac:dyDescent="0.3">
      <c r="C371" s="17"/>
      <c r="D371" s="17"/>
      <c r="E371" s="17"/>
      <c r="F371" s="17"/>
      <c r="G371" s="17"/>
    </row>
    <row r="372" spans="3:7" x14ac:dyDescent="0.3">
      <c r="C372" s="17"/>
      <c r="D372" s="17"/>
      <c r="E372" s="17"/>
      <c r="F372" s="17"/>
      <c r="G372" s="17"/>
    </row>
    <row r="373" spans="3:7" x14ac:dyDescent="0.3">
      <c r="C373" s="17"/>
      <c r="D373" s="17"/>
      <c r="E373" s="17"/>
      <c r="F373" s="17"/>
      <c r="G373" s="17"/>
    </row>
    <row r="374" spans="3:7" x14ac:dyDescent="0.3">
      <c r="C374" s="17"/>
      <c r="D374" s="17"/>
      <c r="E374" s="17"/>
      <c r="F374" s="17"/>
      <c r="G374" s="17"/>
    </row>
    <row r="375" spans="3:7" x14ac:dyDescent="0.3">
      <c r="C375" s="17"/>
      <c r="D375" s="17"/>
      <c r="E375" s="17"/>
      <c r="F375" s="17"/>
      <c r="G375" s="17"/>
    </row>
    <row r="376" spans="3:7" x14ac:dyDescent="0.3">
      <c r="C376" s="17"/>
      <c r="D376" s="17"/>
      <c r="E376" s="17"/>
      <c r="F376" s="17"/>
      <c r="G376" s="17"/>
    </row>
    <row r="377" spans="3:7" x14ac:dyDescent="0.3">
      <c r="C377" s="17"/>
      <c r="D377" s="17"/>
      <c r="E377" s="17"/>
      <c r="F377" s="17"/>
      <c r="G377" s="17"/>
    </row>
    <row r="378" spans="3:7" x14ac:dyDescent="0.3">
      <c r="C378" s="17"/>
      <c r="D378" s="17"/>
      <c r="E378" s="17"/>
      <c r="F378" s="17"/>
      <c r="G378" s="17"/>
    </row>
    <row r="379" spans="3:7" x14ac:dyDescent="0.3">
      <c r="C379" s="17"/>
      <c r="D379" s="17"/>
      <c r="E379" s="17"/>
      <c r="F379" s="17"/>
      <c r="G379" s="17"/>
    </row>
    <row r="380" spans="3:7" x14ac:dyDescent="0.3">
      <c r="C380" s="17"/>
      <c r="D380" s="17"/>
      <c r="E380" s="17"/>
      <c r="F380" s="17"/>
      <c r="G380" s="17"/>
    </row>
    <row r="381" spans="3:7" x14ac:dyDescent="0.3">
      <c r="C381" s="17"/>
      <c r="D381" s="17"/>
      <c r="E381" s="17"/>
      <c r="F381" s="17"/>
      <c r="G381" s="17"/>
    </row>
    <row r="382" spans="3:7" x14ac:dyDescent="0.3">
      <c r="C382" s="17"/>
      <c r="D382" s="17"/>
      <c r="E382" s="17"/>
      <c r="F382" s="17"/>
      <c r="G382" s="17"/>
    </row>
    <row r="383" spans="3:7" x14ac:dyDescent="0.3">
      <c r="C383" s="17"/>
      <c r="D383" s="17"/>
      <c r="E383" s="17"/>
      <c r="F383" s="17"/>
      <c r="G383" s="17"/>
    </row>
    <row r="384" spans="3:7" x14ac:dyDescent="0.3">
      <c r="C384" s="17"/>
      <c r="D384" s="17"/>
      <c r="E384" s="17"/>
      <c r="F384" s="17"/>
      <c r="G384" s="17"/>
    </row>
    <row r="385" spans="3:7" x14ac:dyDescent="0.3">
      <c r="C385" s="17"/>
      <c r="D385" s="17"/>
      <c r="E385" s="17"/>
      <c r="F385" s="17"/>
      <c r="G385" s="17"/>
    </row>
    <row r="386" spans="3:7" x14ac:dyDescent="0.3">
      <c r="C386" s="17"/>
      <c r="D386" s="17"/>
      <c r="E386" s="17"/>
      <c r="F386" s="17"/>
      <c r="G386" s="17"/>
    </row>
    <row r="387" spans="3:7" x14ac:dyDescent="0.3">
      <c r="C387" s="17"/>
      <c r="D387" s="17"/>
      <c r="E387" s="17"/>
      <c r="F387" s="17"/>
      <c r="G387" s="17"/>
    </row>
    <row r="388" spans="3:7" x14ac:dyDescent="0.3">
      <c r="C388" s="17"/>
      <c r="D388" s="17"/>
      <c r="E388" s="17"/>
      <c r="F388" s="17"/>
      <c r="G388" s="17"/>
    </row>
    <row r="389" spans="3:7" x14ac:dyDescent="0.3">
      <c r="C389" s="17"/>
      <c r="D389" s="17"/>
      <c r="E389" s="17"/>
      <c r="F389" s="17"/>
      <c r="G389" s="17"/>
    </row>
    <row r="390" spans="3:7" x14ac:dyDescent="0.3">
      <c r="C390" s="17"/>
      <c r="D390" s="17"/>
      <c r="E390" s="17"/>
      <c r="F390" s="17"/>
      <c r="G390" s="17"/>
    </row>
    <row r="391" spans="3:7" x14ac:dyDescent="0.3">
      <c r="C391" s="17"/>
      <c r="D391" s="17"/>
      <c r="E391" s="17"/>
      <c r="F391" s="17"/>
      <c r="G391" s="17"/>
    </row>
    <row r="392" spans="3:7" x14ac:dyDescent="0.3">
      <c r="C392" s="17"/>
      <c r="D392" s="17"/>
      <c r="E392" s="17"/>
      <c r="F392" s="17"/>
      <c r="G392" s="17"/>
    </row>
    <row r="393" spans="3:7" x14ac:dyDescent="0.3">
      <c r="C393" s="17"/>
      <c r="D393" s="17"/>
      <c r="E393" s="17"/>
      <c r="F393" s="17"/>
      <c r="G393" s="17"/>
    </row>
    <row r="394" spans="3:7" x14ac:dyDescent="0.3">
      <c r="C394" s="17"/>
      <c r="D394" s="17"/>
      <c r="E394" s="17"/>
      <c r="F394" s="17"/>
      <c r="G394" s="17"/>
    </row>
    <row r="395" spans="3:7" x14ac:dyDescent="0.3">
      <c r="C395" s="17"/>
      <c r="D395" s="17"/>
      <c r="E395" s="17"/>
      <c r="F395" s="17"/>
      <c r="G395" s="17"/>
    </row>
    <row r="396" spans="3:7" x14ac:dyDescent="0.3">
      <c r="C396" s="17"/>
      <c r="D396" s="17"/>
      <c r="E396" s="17"/>
      <c r="F396" s="17"/>
      <c r="G396" s="17"/>
    </row>
    <row r="397" spans="3:7" x14ac:dyDescent="0.3">
      <c r="C397" s="17"/>
      <c r="D397" s="17"/>
      <c r="E397" s="17"/>
      <c r="F397" s="17"/>
      <c r="G397" s="17"/>
    </row>
    <row r="398" spans="3:7" x14ac:dyDescent="0.3">
      <c r="C398" s="17"/>
      <c r="D398" s="17"/>
      <c r="E398" s="17"/>
      <c r="F398" s="17"/>
      <c r="G398" s="17"/>
    </row>
    <row r="399" spans="3:7" x14ac:dyDescent="0.3">
      <c r="C399" s="17"/>
      <c r="D399" s="17"/>
      <c r="E399" s="17"/>
      <c r="F399" s="17"/>
      <c r="G399" s="17"/>
    </row>
    <row r="400" spans="3:7" x14ac:dyDescent="0.3">
      <c r="C400" s="17"/>
      <c r="D400" s="17"/>
      <c r="E400" s="17"/>
      <c r="F400" s="17"/>
      <c r="G400" s="17"/>
    </row>
    <row r="401" spans="3:7" x14ac:dyDescent="0.3">
      <c r="C401" s="17"/>
      <c r="D401" s="17"/>
      <c r="E401" s="17"/>
      <c r="F401" s="17"/>
      <c r="G401" s="17"/>
    </row>
    <row r="402" spans="3:7" x14ac:dyDescent="0.3">
      <c r="C402" s="17"/>
      <c r="D402" s="17"/>
      <c r="E402" s="17"/>
      <c r="F402" s="17"/>
      <c r="G402" s="17"/>
    </row>
    <row r="403" spans="3:7" x14ac:dyDescent="0.3">
      <c r="C403" s="17"/>
      <c r="D403" s="17"/>
      <c r="E403" s="17"/>
      <c r="F403" s="17"/>
      <c r="G403" s="17"/>
    </row>
    <row r="404" spans="3:7" x14ac:dyDescent="0.3">
      <c r="C404" s="17"/>
      <c r="D404" s="17"/>
      <c r="E404" s="17"/>
      <c r="F404" s="17"/>
      <c r="G404" s="17"/>
    </row>
    <row r="405" spans="3:7" x14ac:dyDescent="0.3">
      <c r="C405" s="17"/>
      <c r="D405" s="17"/>
      <c r="E405" s="17"/>
      <c r="F405" s="17"/>
      <c r="G405" s="17"/>
    </row>
    <row r="406" spans="3:7" x14ac:dyDescent="0.3">
      <c r="C406" s="17"/>
      <c r="D406" s="17"/>
      <c r="E406" s="17"/>
      <c r="F406" s="17"/>
      <c r="G406" s="17"/>
    </row>
    <row r="407" spans="3:7" x14ac:dyDescent="0.3">
      <c r="C407" s="17"/>
      <c r="D407" s="17"/>
      <c r="E407" s="17"/>
      <c r="F407" s="17"/>
      <c r="G407" s="17"/>
    </row>
    <row r="408" spans="3:7" x14ac:dyDescent="0.3">
      <c r="C408" s="17"/>
      <c r="D408" s="17"/>
      <c r="E408" s="17"/>
      <c r="F408" s="17"/>
      <c r="G408" s="17"/>
    </row>
    <row r="409" spans="3:7" x14ac:dyDescent="0.3">
      <c r="C409" s="17"/>
      <c r="D409" s="17"/>
      <c r="E409" s="17"/>
      <c r="F409" s="17"/>
      <c r="G409" s="17"/>
    </row>
    <row r="410" spans="3:7" x14ac:dyDescent="0.3">
      <c r="C410" s="17"/>
      <c r="D410" s="17"/>
      <c r="E410" s="17"/>
      <c r="F410" s="17"/>
      <c r="G410" s="17"/>
    </row>
    <row r="411" spans="3:7" x14ac:dyDescent="0.3">
      <c r="C411" s="17"/>
      <c r="D411" s="17"/>
      <c r="E411" s="17"/>
      <c r="F411" s="17"/>
      <c r="G411" s="17"/>
    </row>
    <row r="412" spans="3:7" x14ac:dyDescent="0.3">
      <c r="C412" s="17"/>
      <c r="D412" s="17"/>
      <c r="E412" s="17"/>
      <c r="F412" s="17"/>
      <c r="G412" s="17"/>
    </row>
    <row r="413" spans="3:7" x14ac:dyDescent="0.3">
      <c r="C413" s="17"/>
      <c r="D413" s="17"/>
      <c r="E413" s="17"/>
      <c r="F413" s="17"/>
      <c r="G413" s="17"/>
    </row>
    <row r="414" spans="3:7" x14ac:dyDescent="0.3">
      <c r="C414" s="17"/>
      <c r="D414" s="17"/>
      <c r="E414" s="17"/>
      <c r="F414" s="17"/>
      <c r="G414" s="17"/>
    </row>
    <row r="415" spans="3:7" x14ac:dyDescent="0.3">
      <c r="C415" s="17"/>
      <c r="D415" s="17"/>
      <c r="E415" s="17"/>
      <c r="F415" s="17"/>
      <c r="G415" s="17"/>
    </row>
    <row r="416" spans="3:7" x14ac:dyDescent="0.3">
      <c r="C416" s="17"/>
      <c r="D416" s="17"/>
      <c r="E416" s="17"/>
      <c r="F416" s="17"/>
      <c r="G416" s="17"/>
    </row>
    <row r="417" spans="3:7" x14ac:dyDescent="0.3">
      <c r="C417" s="17"/>
      <c r="D417" s="17"/>
      <c r="E417" s="17"/>
      <c r="F417" s="17"/>
      <c r="G417" s="17"/>
    </row>
    <row r="418" spans="3:7" x14ac:dyDescent="0.3">
      <c r="C418" s="17"/>
      <c r="D418" s="17"/>
      <c r="E418" s="17"/>
      <c r="F418" s="17"/>
      <c r="G418" s="17"/>
    </row>
    <row r="419" spans="3:7" x14ac:dyDescent="0.3">
      <c r="C419" s="17"/>
      <c r="D419" s="17"/>
      <c r="E419" s="17"/>
      <c r="F419" s="17"/>
      <c r="G419" s="17"/>
    </row>
    <row r="420" spans="3:7" x14ac:dyDescent="0.3">
      <c r="C420" s="17"/>
      <c r="D420" s="17"/>
      <c r="E420" s="17"/>
      <c r="F420" s="17"/>
      <c r="G420" s="17"/>
    </row>
    <row r="421" spans="3:7" x14ac:dyDescent="0.3">
      <c r="C421" s="17"/>
      <c r="D421" s="17"/>
      <c r="E421" s="17"/>
      <c r="F421" s="17"/>
      <c r="G421" s="17"/>
    </row>
    <row r="422" spans="3:7" x14ac:dyDescent="0.3">
      <c r="C422" s="17"/>
      <c r="D422" s="17"/>
      <c r="E422" s="17"/>
      <c r="F422" s="17"/>
      <c r="G422" s="17"/>
    </row>
    <row r="423" spans="3:7" x14ac:dyDescent="0.3">
      <c r="C423" s="17"/>
      <c r="D423" s="17"/>
      <c r="E423" s="17"/>
      <c r="F423" s="17"/>
      <c r="G423" s="17"/>
    </row>
    <row r="424" spans="3:7" x14ac:dyDescent="0.3">
      <c r="C424" s="17"/>
      <c r="D424" s="17"/>
      <c r="E424" s="17"/>
      <c r="F424" s="17"/>
      <c r="G424" s="17"/>
    </row>
    <row r="425" spans="3:7" x14ac:dyDescent="0.3">
      <c r="C425" s="17"/>
      <c r="D425" s="17"/>
      <c r="E425" s="17"/>
      <c r="F425" s="17"/>
      <c r="G425" s="17"/>
    </row>
    <row r="426" spans="3:7" x14ac:dyDescent="0.3">
      <c r="C426" s="17"/>
      <c r="D426" s="17"/>
      <c r="E426" s="17"/>
      <c r="F426" s="17"/>
      <c r="G426" s="17"/>
    </row>
    <row r="427" spans="3:7" x14ac:dyDescent="0.3">
      <c r="C427" s="17"/>
      <c r="D427" s="17"/>
      <c r="E427" s="17"/>
      <c r="F427" s="17"/>
      <c r="G427" s="17"/>
    </row>
    <row r="428" spans="3:7" x14ac:dyDescent="0.3">
      <c r="C428" s="17"/>
      <c r="D428" s="17"/>
      <c r="E428" s="17"/>
      <c r="F428" s="17"/>
      <c r="G428" s="17"/>
    </row>
    <row r="429" spans="3:7" x14ac:dyDescent="0.3">
      <c r="C429" s="17"/>
      <c r="D429" s="17"/>
      <c r="E429" s="17"/>
      <c r="F429" s="17"/>
      <c r="G429" s="17"/>
    </row>
    <row r="430" spans="3:7" x14ac:dyDescent="0.3">
      <c r="C430" s="17"/>
      <c r="D430" s="17"/>
      <c r="E430" s="17"/>
      <c r="F430" s="17"/>
      <c r="G430" s="17"/>
    </row>
    <row r="431" spans="3:7" x14ac:dyDescent="0.3">
      <c r="C431" s="17"/>
      <c r="D431" s="17"/>
      <c r="E431" s="17"/>
      <c r="F431" s="17"/>
      <c r="G431" s="17"/>
    </row>
    <row r="432" spans="3:7" x14ac:dyDescent="0.3">
      <c r="C432" s="17"/>
      <c r="D432" s="17"/>
      <c r="E432" s="17"/>
      <c r="F432" s="17"/>
      <c r="G432" s="17"/>
    </row>
    <row r="433" spans="3:7" x14ac:dyDescent="0.3">
      <c r="C433" s="17"/>
      <c r="D433" s="17"/>
      <c r="E433" s="17"/>
      <c r="F433" s="17"/>
      <c r="G433" s="17"/>
    </row>
    <row r="434" spans="3:7" x14ac:dyDescent="0.3">
      <c r="C434" s="17"/>
      <c r="D434" s="17"/>
      <c r="E434" s="17"/>
      <c r="F434" s="17"/>
      <c r="G434" s="17"/>
    </row>
    <row r="435" spans="3:7" x14ac:dyDescent="0.3">
      <c r="C435" s="17"/>
      <c r="D435" s="17"/>
      <c r="E435" s="17"/>
      <c r="F435" s="17"/>
      <c r="G435" s="17"/>
    </row>
    <row r="436" spans="3:7" x14ac:dyDescent="0.3">
      <c r="C436" s="17"/>
      <c r="D436" s="17"/>
      <c r="E436" s="17"/>
      <c r="F436" s="17"/>
      <c r="G436" s="17"/>
    </row>
    <row r="437" spans="3:7" x14ac:dyDescent="0.3">
      <c r="C437" s="17"/>
      <c r="D437" s="17"/>
      <c r="E437" s="17"/>
      <c r="F437" s="17"/>
      <c r="G437" s="17"/>
    </row>
    <row r="438" spans="3:7" x14ac:dyDescent="0.3">
      <c r="C438" s="17"/>
      <c r="D438" s="17"/>
      <c r="E438" s="17"/>
      <c r="F438" s="17"/>
      <c r="G438" s="17"/>
    </row>
    <row r="439" spans="3:7" x14ac:dyDescent="0.3">
      <c r="C439" s="17"/>
      <c r="D439" s="17"/>
      <c r="E439" s="17"/>
      <c r="F439" s="17"/>
      <c r="G439" s="17"/>
    </row>
    <row r="440" spans="3:7" x14ac:dyDescent="0.3">
      <c r="C440" s="17"/>
      <c r="D440" s="17"/>
      <c r="E440" s="17"/>
      <c r="F440" s="17"/>
      <c r="G440" s="17"/>
    </row>
    <row r="441" spans="3:7" x14ac:dyDescent="0.3">
      <c r="C441" s="17"/>
      <c r="D441" s="17"/>
      <c r="E441" s="17"/>
      <c r="F441" s="17"/>
      <c r="G441" s="17"/>
    </row>
    <row r="442" spans="3:7" x14ac:dyDescent="0.3">
      <c r="C442" s="17"/>
      <c r="D442" s="17"/>
      <c r="E442" s="17"/>
      <c r="F442" s="17"/>
      <c r="G442" s="17"/>
    </row>
    <row r="443" spans="3:7" x14ac:dyDescent="0.3">
      <c r="C443" s="17"/>
      <c r="D443" s="17"/>
      <c r="E443" s="17"/>
      <c r="F443" s="17"/>
      <c r="G443" s="17"/>
    </row>
    <row r="444" spans="3:7" x14ac:dyDescent="0.3">
      <c r="C444" s="17"/>
      <c r="D444" s="17"/>
      <c r="E444" s="17"/>
      <c r="F444" s="17"/>
      <c r="G444" s="17"/>
    </row>
    <row r="445" spans="3:7" x14ac:dyDescent="0.3">
      <c r="C445" s="17"/>
      <c r="D445" s="17"/>
      <c r="E445" s="17"/>
      <c r="F445" s="17"/>
      <c r="G445" s="17"/>
    </row>
    <row r="446" spans="3:7" x14ac:dyDescent="0.3">
      <c r="C446" s="17"/>
      <c r="D446" s="17"/>
      <c r="E446" s="17"/>
      <c r="F446" s="17"/>
      <c r="G446" s="17"/>
    </row>
    <row r="447" spans="3:7" x14ac:dyDescent="0.3">
      <c r="C447" s="17"/>
      <c r="D447" s="17"/>
      <c r="E447" s="17"/>
      <c r="F447" s="17"/>
      <c r="G447" s="17"/>
    </row>
    <row r="448" spans="3:7" x14ac:dyDescent="0.3">
      <c r="C448" s="17"/>
      <c r="D448" s="17"/>
      <c r="E448" s="17"/>
      <c r="F448" s="17"/>
      <c r="G448" s="17"/>
    </row>
    <row r="449" spans="3:7" x14ac:dyDescent="0.3">
      <c r="C449" s="17"/>
      <c r="D449" s="17"/>
      <c r="E449" s="17"/>
      <c r="F449" s="17"/>
      <c r="G449" s="17"/>
    </row>
    <row r="450" spans="3:7" x14ac:dyDescent="0.3">
      <c r="C450" s="17"/>
      <c r="D450" s="17"/>
      <c r="E450" s="17"/>
      <c r="F450" s="17"/>
      <c r="G450" s="17"/>
    </row>
    <row r="451" spans="3:7" x14ac:dyDescent="0.3">
      <c r="C451" s="17"/>
      <c r="D451" s="17"/>
      <c r="E451" s="17"/>
      <c r="F451" s="17"/>
      <c r="G451" s="17"/>
    </row>
    <row r="452" spans="3:7" x14ac:dyDescent="0.3">
      <c r="C452" s="17"/>
      <c r="D452" s="17"/>
      <c r="E452" s="17"/>
      <c r="F452" s="17"/>
      <c r="G452" s="17"/>
    </row>
    <row r="453" spans="3:7" x14ac:dyDescent="0.3">
      <c r="C453" s="17"/>
      <c r="D453" s="17"/>
      <c r="E453" s="17"/>
      <c r="F453" s="17"/>
      <c r="G453" s="17"/>
    </row>
    <row r="454" spans="3:7" x14ac:dyDescent="0.3">
      <c r="C454" s="17"/>
      <c r="D454" s="17"/>
      <c r="E454" s="17"/>
      <c r="F454" s="17"/>
      <c r="G454" s="17"/>
    </row>
    <row r="455" spans="3:7" x14ac:dyDescent="0.3">
      <c r="C455" s="17"/>
      <c r="D455" s="17"/>
      <c r="E455" s="17"/>
      <c r="F455" s="17"/>
      <c r="G455" s="17"/>
    </row>
    <row r="456" spans="3:7" x14ac:dyDescent="0.3">
      <c r="C456" s="17"/>
      <c r="D456" s="17"/>
      <c r="E456" s="17"/>
      <c r="F456" s="17"/>
      <c r="G456" s="17"/>
    </row>
    <row r="457" spans="3:7" x14ac:dyDescent="0.3">
      <c r="C457" s="17"/>
      <c r="D457" s="17"/>
      <c r="E457" s="17"/>
      <c r="F457" s="17"/>
      <c r="G457" s="17"/>
    </row>
    <row r="458" spans="3:7" x14ac:dyDescent="0.3">
      <c r="C458" s="17"/>
      <c r="D458" s="17"/>
      <c r="E458" s="17"/>
      <c r="F458" s="17"/>
      <c r="G458" s="17"/>
    </row>
    <row r="459" spans="3:7" x14ac:dyDescent="0.3">
      <c r="C459" s="17"/>
      <c r="D459" s="17"/>
      <c r="E459" s="17"/>
      <c r="F459" s="17"/>
      <c r="G459" s="17"/>
    </row>
    <row r="460" spans="3:7" x14ac:dyDescent="0.3">
      <c r="C460" s="17"/>
      <c r="D460" s="17"/>
      <c r="E460" s="17"/>
      <c r="F460" s="17"/>
      <c r="G460" s="17"/>
    </row>
    <row r="461" spans="3:7" x14ac:dyDescent="0.3">
      <c r="C461" s="17"/>
      <c r="D461" s="17"/>
      <c r="E461" s="17"/>
      <c r="F461" s="17"/>
      <c r="G461" s="17"/>
    </row>
    <row r="462" spans="3:7" x14ac:dyDescent="0.3">
      <c r="C462" s="17"/>
      <c r="D462" s="17"/>
      <c r="E462" s="17"/>
      <c r="F462" s="17"/>
      <c r="G462" s="17"/>
    </row>
    <row r="463" spans="3:7" x14ac:dyDescent="0.3">
      <c r="C463" s="17"/>
      <c r="D463" s="17"/>
      <c r="E463" s="17"/>
      <c r="F463" s="17"/>
      <c r="G463" s="17"/>
    </row>
    <row r="464" spans="3:7" x14ac:dyDescent="0.3">
      <c r="C464" s="17"/>
      <c r="D464" s="17"/>
      <c r="E464" s="17"/>
      <c r="F464" s="17"/>
      <c r="G464" s="17"/>
    </row>
    <row r="465" spans="3:7" x14ac:dyDescent="0.3">
      <c r="C465" s="17"/>
      <c r="D465" s="17"/>
      <c r="E465" s="17"/>
      <c r="F465" s="17"/>
      <c r="G465" s="17"/>
    </row>
    <row r="466" spans="3:7" x14ac:dyDescent="0.3">
      <c r="C466" s="17"/>
      <c r="D466" s="17"/>
      <c r="E466" s="17"/>
      <c r="F466" s="17"/>
      <c r="G466" s="17"/>
    </row>
    <row r="467" spans="3:7" x14ac:dyDescent="0.3">
      <c r="C467" s="17"/>
      <c r="D467" s="17"/>
      <c r="E467" s="17"/>
      <c r="F467" s="17"/>
      <c r="G467" s="17"/>
    </row>
    <row r="468" spans="3:7" x14ac:dyDescent="0.3">
      <c r="C468" s="17"/>
      <c r="D468" s="17"/>
      <c r="E468" s="17"/>
      <c r="F468" s="17"/>
      <c r="G468" s="17"/>
    </row>
    <row r="469" spans="3:7" x14ac:dyDescent="0.3">
      <c r="C469" s="17"/>
      <c r="D469" s="17"/>
      <c r="E469" s="17"/>
      <c r="F469" s="17"/>
      <c r="G469" s="17"/>
    </row>
    <row r="470" spans="3:7" x14ac:dyDescent="0.3">
      <c r="C470" s="17"/>
      <c r="D470" s="17"/>
      <c r="E470" s="17"/>
      <c r="F470" s="17"/>
      <c r="G470" s="17"/>
    </row>
    <row r="471" spans="3:7" x14ac:dyDescent="0.3">
      <c r="C471" s="17"/>
      <c r="D471" s="17"/>
      <c r="E471" s="17"/>
      <c r="F471" s="17"/>
      <c r="G471" s="17"/>
    </row>
    <row r="472" spans="3:7" x14ac:dyDescent="0.3">
      <c r="C472" s="17"/>
      <c r="D472" s="17"/>
      <c r="E472" s="17"/>
      <c r="F472" s="17"/>
      <c r="G472" s="17"/>
    </row>
    <row r="473" spans="3:7" x14ac:dyDescent="0.3">
      <c r="C473" s="17"/>
      <c r="D473" s="17"/>
      <c r="E473" s="17"/>
      <c r="F473" s="17"/>
      <c r="G473" s="17"/>
    </row>
    <row r="474" spans="3:7" x14ac:dyDescent="0.3">
      <c r="C474" s="17"/>
      <c r="D474" s="17"/>
      <c r="E474" s="17"/>
      <c r="F474" s="17"/>
      <c r="G474" s="17"/>
    </row>
    <row r="475" spans="3:7" x14ac:dyDescent="0.3">
      <c r="C475" s="17"/>
      <c r="D475" s="17"/>
      <c r="E475" s="17"/>
      <c r="F475" s="17"/>
      <c r="G475" s="17"/>
    </row>
    <row r="476" spans="3:7" x14ac:dyDescent="0.3">
      <c r="C476" s="17"/>
      <c r="D476" s="17"/>
      <c r="E476" s="17"/>
      <c r="F476" s="17"/>
      <c r="G476" s="17"/>
    </row>
    <row r="477" spans="3:7" x14ac:dyDescent="0.3">
      <c r="C477" s="17"/>
      <c r="D477" s="17"/>
      <c r="E477" s="17"/>
      <c r="F477" s="17"/>
      <c r="G477" s="17"/>
    </row>
    <row r="478" spans="3:7" x14ac:dyDescent="0.3">
      <c r="C478" s="17"/>
      <c r="D478" s="17"/>
      <c r="E478" s="17"/>
      <c r="F478" s="17"/>
      <c r="G478" s="17"/>
    </row>
    <row r="479" spans="3:7" x14ac:dyDescent="0.3">
      <c r="C479" s="17"/>
      <c r="D479" s="17"/>
      <c r="E479" s="17"/>
      <c r="F479" s="17"/>
      <c r="G479" s="17"/>
    </row>
    <row r="480" spans="3:7" x14ac:dyDescent="0.3">
      <c r="C480" s="17"/>
      <c r="D480" s="17"/>
      <c r="E480" s="17"/>
      <c r="F480" s="17"/>
      <c r="G480" s="17"/>
    </row>
    <row r="481" spans="3:7" x14ac:dyDescent="0.3">
      <c r="C481" s="17"/>
      <c r="D481" s="17"/>
      <c r="E481" s="17"/>
      <c r="F481" s="17"/>
      <c r="G481" s="17"/>
    </row>
    <row r="482" spans="3:7" x14ac:dyDescent="0.3">
      <c r="C482" s="17"/>
      <c r="D482" s="17"/>
      <c r="E482" s="17"/>
      <c r="F482" s="17"/>
      <c r="G482" s="17"/>
    </row>
    <row r="483" spans="3:7" x14ac:dyDescent="0.3">
      <c r="C483" s="17"/>
      <c r="D483" s="17"/>
      <c r="E483" s="17"/>
      <c r="F483" s="17"/>
      <c r="G483" s="17"/>
    </row>
    <row r="484" spans="3:7" x14ac:dyDescent="0.3">
      <c r="C484" s="17"/>
      <c r="D484" s="17"/>
      <c r="E484" s="17"/>
      <c r="F484" s="17"/>
      <c r="G484" s="17"/>
    </row>
    <row r="485" spans="3:7" x14ac:dyDescent="0.3">
      <c r="C485" s="17"/>
      <c r="D485" s="17"/>
      <c r="E485" s="17"/>
      <c r="F485" s="17"/>
      <c r="G485" s="17"/>
    </row>
    <row r="486" spans="3:7" x14ac:dyDescent="0.3">
      <c r="C486" s="17"/>
      <c r="D486" s="17"/>
      <c r="E486" s="17"/>
      <c r="F486" s="17"/>
      <c r="G486" s="17"/>
    </row>
    <row r="487" spans="3:7" x14ac:dyDescent="0.3">
      <c r="C487" s="17"/>
      <c r="D487" s="17"/>
      <c r="E487" s="17"/>
      <c r="F487" s="17"/>
      <c r="G487" s="17"/>
    </row>
    <row r="488" spans="3:7" x14ac:dyDescent="0.3">
      <c r="C488" s="17"/>
      <c r="D488" s="17"/>
      <c r="E488" s="17"/>
      <c r="F488" s="17"/>
      <c r="G488" s="17"/>
    </row>
    <row r="489" spans="3:7" x14ac:dyDescent="0.3">
      <c r="C489" s="17"/>
      <c r="D489" s="17"/>
      <c r="E489" s="17"/>
      <c r="F489" s="17"/>
      <c r="G489" s="17"/>
    </row>
    <row r="490" spans="3:7" x14ac:dyDescent="0.3">
      <c r="C490" s="17"/>
      <c r="D490" s="17"/>
      <c r="E490" s="17"/>
      <c r="F490" s="17"/>
      <c r="G490" s="17"/>
    </row>
    <row r="491" spans="3:7" x14ac:dyDescent="0.3">
      <c r="C491" s="17"/>
      <c r="D491" s="17"/>
      <c r="E491" s="17"/>
      <c r="F491" s="17"/>
      <c r="G491" s="17"/>
    </row>
    <row r="492" spans="3:7" x14ac:dyDescent="0.3">
      <c r="C492" s="17"/>
      <c r="D492" s="17"/>
      <c r="E492" s="17"/>
      <c r="F492" s="17"/>
      <c r="G492" s="17"/>
    </row>
    <row r="493" spans="3:7" x14ac:dyDescent="0.3">
      <c r="C493" s="17"/>
      <c r="D493" s="17"/>
      <c r="E493" s="17"/>
      <c r="F493" s="17"/>
      <c r="G493" s="17"/>
    </row>
    <row r="494" spans="3:7" x14ac:dyDescent="0.3">
      <c r="C494" s="17"/>
      <c r="D494" s="17"/>
      <c r="E494" s="17"/>
      <c r="F494" s="17"/>
      <c r="G494" s="17"/>
    </row>
    <row r="495" spans="3:7" x14ac:dyDescent="0.3">
      <c r="C495" s="17"/>
      <c r="D495" s="17"/>
      <c r="E495" s="17"/>
      <c r="F495" s="17"/>
      <c r="G495" s="17"/>
    </row>
    <row r="496" spans="3:7" x14ac:dyDescent="0.3">
      <c r="C496" s="17"/>
      <c r="D496" s="17"/>
      <c r="E496" s="17"/>
      <c r="F496" s="17"/>
      <c r="G496" s="17"/>
    </row>
    <row r="497" spans="3:7" x14ac:dyDescent="0.3">
      <c r="C497" s="17"/>
      <c r="D497" s="17"/>
      <c r="E497" s="17"/>
      <c r="F497" s="17"/>
      <c r="G497" s="17"/>
    </row>
    <row r="498" spans="3:7" x14ac:dyDescent="0.3">
      <c r="C498" s="17"/>
      <c r="D498" s="17"/>
      <c r="E498" s="17"/>
      <c r="F498" s="17"/>
      <c r="G498" s="17"/>
    </row>
    <row r="499" spans="3:7" x14ac:dyDescent="0.3">
      <c r="C499" s="17"/>
      <c r="D499" s="17"/>
      <c r="E499" s="17"/>
      <c r="F499" s="17"/>
      <c r="G499" s="17"/>
    </row>
    <row r="500" spans="3:7" x14ac:dyDescent="0.3">
      <c r="C500" s="17"/>
      <c r="D500" s="17"/>
      <c r="E500" s="17"/>
      <c r="F500" s="17"/>
      <c r="G500" s="17"/>
    </row>
    <row r="501" spans="3:7" x14ac:dyDescent="0.3">
      <c r="C501" s="17"/>
      <c r="D501" s="17"/>
      <c r="E501" s="17"/>
      <c r="F501" s="17"/>
      <c r="G501" s="17"/>
    </row>
    <row r="502" spans="3:7" x14ac:dyDescent="0.3">
      <c r="C502" s="17"/>
      <c r="D502" s="17"/>
      <c r="E502" s="17"/>
      <c r="F502" s="17"/>
      <c r="G502" s="17"/>
    </row>
    <row r="503" spans="3:7" x14ac:dyDescent="0.3">
      <c r="C503" s="17"/>
      <c r="D503" s="17"/>
      <c r="E503" s="17"/>
      <c r="F503" s="17"/>
      <c r="G503" s="17"/>
    </row>
    <row r="504" spans="3:7" x14ac:dyDescent="0.3">
      <c r="C504" s="17"/>
      <c r="D504" s="17"/>
      <c r="E504" s="17"/>
      <c r="F504" s="17"/>
      <c r="G504" s="17"/>
    </row>
    <row r="505" spans="3:7" x14ac:dyDescent="0.3">
      <c r="C505" s="17"/>
      <c r="D505" s="17"/>
      <c r="E505" s="17"/>
      <c r="F505" s="17"/>
      <c r="G505" s="17"/>
    </row>
    <row r="506" spans="3:7" x14ac:dyDescent="0.3">
      <c r="C506" s="17"/>
      <c r="D506" s="17"/>
      <c r="E506" s="17"/>
      <c r="F506" s="17"/>
      <c r="G506" s="17"/>
    </row>
    <row r="507" spans="3:7" x14ac:dyDescent="0.3">
      <c r="C507" s="17"/>
      <c r="D507" s="17"/>
      <c r="E507" s="17"/>
      <c r="F507" s="17"/>
      <c r="G507" s="17"/>
    </row>
    <row r="508" spans="3:7" x14ac:dyDescent="0.3">
      <c r="C508" s="17"/>
      <c r="D508" s="17"/>
      <c r="E508" s="17"/>
      <c r="F508" s="17"/>
      <c r="G508" s="17"/>
    </row>
    <row r="509" spans="3:7" x14ac:dyDescent="0.3">
      <c r="C509" s="17"/>
      <c r="D509" s="17"/>
      <c r="E509" s="17"/>
      <c r="F509" s="17"/>
      <c r="G509" s="17"/>
    </row>
    <row r="510" spans="3:7" x14ac:dyDescent="0.3">
      <c r="C510" s="17"/>
      <c r="D510" s="17"/>
      <c r="E510" s="17"/>
      <c r="F510" s="17"/>
      <c r="G510" s="17"/>
    </row>
    <row r="511" spans="3:7" x14ac:dyDescent="0.3">
      <c r="C511" s="17"/>
      <c r="D511" s="17"/>
      <c r="E511" s="17"/>
      <c r="F511" s="17"/>
      <c r="G511" s="17"/>
    </row>
    <row r="512" spans="3:7" x14ac:dyDescent="0.3">
      <c r="C512" s="17"/>
      <c r="D512" s="17"/>
      <c r="E512" s="17"/>
      <c r="F512" s="17"/>
      <c r="G512" s="17"/>
    </row>
    <row r="513" spans="3:7" x14ac:dyDescent="0.3">
      <c r="C513" s="17"/>
      <c r="D513" s="17"/>
      <c r="E513" s="17"/>
      <c r="F513" s="17"/>
      <c r="G513" s="17"/>
    </row>
    <row r="514" spans="3:7" x14ac:dyDescent="0.3">
      <c r="C514" s="17"/>
      <c r="D514" s="17"/>
      <c r="E514" s="17"/>
      <c r="F514" s="17"/>
      <c r="G514" s="17"/>
    </row>
    <row r="515" spans="3:7" x14ac:dyDescent="0.3">
      <c r="C515" s="17"/>
      <c r="D515" s="17"/>
      <c r="E515" s="17"/>
      <c r="F515" s="17"/>
      <c r="G515" s="17"/>
    </row>
    <row r="516" spans="3:7" x14ac:dyDescent="0.3">
      <c r="C516" s="17"/>
      <c r="D516" s="17"/>
      <c r="E516" s="17"/>
      <c r="F516" s="17"/>
      <c r="G516" s="17"/>
    </row>
    <row r="517" spans="3:7" x14ac:dyDescent="0.3">
      <c r="C517" s="17"/>
      <c r="D517" s="17"/>
      <c r="E517" s="17"/>
      <c r="F517" s="17"/>
      <c r="G517" s="17"/>
    </row>
    <row r="518" spans="3:7" x14ac:dyDescent="0.3">
      <c r="C518" s="17"/>
      <c r="D518" s="17"/>
      <c r="E518" s="17"/>
      <c r="F518" s="17"/>
      <c r="G518" s="17"/>
    </row>
    <row r="519" spans="3:7" x14ac:dyDescent="0.3">
      <c r="C519" s="17"/>
      <c r="D519" s="17"/>
      <c r="E519" s="17"/>
      <c r="F519" s="17"/>
      <c r="G519" s="17"/>
    </row>
    <row r="520" spans="3:7" x14ac:dyDescent="0.3">
      <c r="C520" s="17"/>
      <c r="D520" s="17"/>
      <c r="E520" s="17"/>
      <c r="F520" s="17"/>
      <c r="G520" s="17"/>
    </row>
    <row r="521" spans="3:7" x14ac:dyDescent="0.3">
      <c r="C521" s="17"/>
      <c r="D521" s="17"/>
      <c r="E521" s="17"/>
      <c r="F521" s="17"/>
      <c r="G521" s="17"/>
    </row>
    <row r="522" spans="3:7" x14ac:dyDescent="0.3">
      <c r="C522" s="17"/>
      <c r="D522" s="17"/>
      <c r="E522" s="17"/>
      <c r="F522" s="17"/>
      <c r="G522" s="17"/>
    </row>
    <row r="523" spans="3:7" x14ac:dyDescent="0.3">
      <c r="C523" s="17"/>
      <c r="D523" s="17"/>
      <c r="E523" s="17"/>
      <c r="F523" s="17"/>
      <c r="G523" s="17"/>
    </row>
    <row r="524" spans="3:7" x14ac:dyDescent="0.3">
      <c r="C524" s="17"/>
      <c r="D524" s="17"/>
      <c r="E524" s="17"/>
      <c r="F524" s="17"/>
      <c r="G524" s="17"/>
    </row>
    <row r="525" spans="3:7" x14ac:dyDescent="0.3">
      <c r="C525" s="17"/>
      <c r="D525" s="17"/>
      <c r="E525" s="17"/>
      <c r="F525" s="17"/>
      <c r="G525" s="17"/>
    </row>
    <row r="526" spans="3:7" x14ac:dyDescent="0.3">
      <c r="C526" s="17"/>
      <c r="D526" s="17"/>
      <c r="E526" s="17"/>
      <c r="F526" s="17"/>
      <c r="G526" s="17"/>
    </row>
    <row r="527" spans="3:7" x14ac:dyDescent="0.3">
      <c r="C527" s="17"/>
      <c r="D527" s="17"/>
      <c r="E527" s="17"/>
      <c r="F527" s="17"/>
      <c r="G527" s="17"/>
    </row>
    <row r="528" spans="3:7" x14ac:dyDescent="0.3">
      <c r="C528" s="17"/>
      <c r="D528" s="17"/>
      <c r="E528" s="17"/>
      <c r="F528" s="17"/>
      <c r="G528" s="17"/>
    </row>
    <row r="529" spans="3:7" x14ac:dyDescent="0.3">
      <c r="C529" s="17"/>
      <c r="D529" s="17"/>
      <c r="E529" s="17"/>
      <c r="F529" s="17"/>
      <c r="G529" s="17"/>
    </row>
    <row r="530" spans="3:7" x14ac:dyDescent="0.3">
      <c r="C530" s="17"/>
      <c r="D530" s="17"/>
      <c r="E530" s="17"/>
      <c r="F530" s="17"/>
      <c r="G530" s="17"/>
    </row>
    <row r="531" spans="3:7" x14ac:dyDescent="0.3">
      <c r="C531" s="17"/>
      <c r="D531" s="17"/>
      <c r="E531" s="17"/>
      <c r="F531" s="17"/>
      <c r="G531" s="17"/>
    </row>
    <row r="532" spans="3:7" x14ac:dyDescent="0.3">
      <c r="C532" s="17"/>
      <c r="D532" s="17"/>
      <c r="E532" s="17"/>
      <c r="F532" s="17"/>
      <c r="G532" s="17"/>
    </row>
    <row r="533" spans="3:7" x14ac:dyDescent="0.3">
      <c r="C533" s="17"/>
      <c r="D533" s="17"/>
      <c r="E533" s="17"/>
      <c r="F533" s="17"/>
      <c r="G533" s="17"/>
    </row>
    <row r="534" spans="3:7" x14ac:dyDescent="0.3">
      <c r="C534" s="17"/>
      <c r="D534" s="17"/>
      <c r="E534" s="17"/>
      <c r="F534" s="17"/>
      <c r="G534" s="17"/>
    </row>
    <row r="535" spans="3:7" x14ac:dyDescent="0.3">
      <c r="C535" s="17"/>
      <c r="D535" s="17"/>
      <c r="E535" s="17"/>
      <c r="F535" s="17"/>
      <c r="G535" s="17"/>
    </row>
    <row r="536" spans="3:7" x14ac:dyDescent="0.3">
      <c r="C536" s="17"/>
      <c r="D536" s="17"/>
      <c r="E536" s="17"/>
      <c r="F536" s="17"/>
      <c r="G536" s="17"/>
    </row>
    <row r="537" spans="3:7" x14ac:dyDescent="0.3">
      <c r="C537" s="17"/>
      <c r="D537" s="17"/>
      <c r="E537" s="17"/>
      <c r="F537" s="17"/>
      <c r="G537" s="17"/>
    </row>
    <row r="538" spans="3:7" x14ac:dyDescent="0.3">
      <c r="C538" s="17"/>
      <c r="D538" s="17"/>
      <c r="E538" s="17"/>
      <c r="F538" s="17"/>
      <c r="G538" s="17"/>
    </row>
    <row r="539" spans="3:7" x14ac:dyDescent="0.3">
      <c r="C539" s="17"/>
      <c r="D539" s="17"/>
      <c r="E539" s="17"/>
      <c r="F539" s="17"/>
      <c r="G539" s="17"/>
    </row>
    <row r="540" spans="3:7" x14ac:dyDescent="0.3">
      <c r="C540" s="17"/>
      <c r="D540" s="17"/>
      <c r="E540" s="17"/>
      <c r="F540" s="17"/>
      <c r="G540" s="17"/>
    </row>
    <row r="541" spans="3:7" x14ac:dyDescent="0.3">
      <c r="C541" s="17"/>
      <c r="D541" s="17"/>
      <c r="E541" s="17"/>
      <c r="F541" s="17"/>
      <c r="G541" s="17"/>
    </row>
    <row r="542" spans="3:7" x14ac:dyDescent="0.3">
      <c r="C542" s="17"/>
      <c r="D542" s="17"/>
      <c r="E542" s="17"/>
      <c r="F542" s="17"/>
      <c r="G542" s="17"/>
    </row>
    <row r="543" spans="3:7" x14ac:dyDescent="0.3">
      <c r="C543" s="17"/>
      <c r="D543" s="17"/>
      <c r="E543" s="17"/>
      <c r="F543" s="17"/>
      <c r="G543" s="17"/>
    </row>
    <row r="544" spans="3:7" x14ac:dyDescent="0.3">
      <c r="C544" s="17"/>
      <c r="D544" s="17"/>
      <c r="E544" s="17"/>
      <c r="F544" s="17"/>
      <c r="G544" s="17"/>
    </row>
    <row r="545" spans="3:7" x14ac:dyDescent="0.3">
      <c r="C545" s="17"/>
      <c r="D545" s="17"/>
      <c r="E545" s="17"/>
      <c r="F545" s="17"/>
      <c r="G545" s="17"/>
    </row>
    <row r="546" spans="3:7" x14ac:dyDescent="0.3">
      <c r="C546" s="17"/>
      <c r="D546" s="17"/>
      <c r="E546" s="17"/>
      <c r="F546" s="17"/>
      <c r="G546" s="17"/>
    </row>
    <row r="547" spans="3:7" x14ac:dyDescent="0.3">
      <c r="C547" s="17"/>
      <c r="D547" s="17"/>
      <c r="E547" s="17"/>
      <c r="F547" s="17"/>
      <c r="G547" s="17"/>
    </row>
    <row r="548" spans="3:7" x14ac:dyDescent="0.3">
      <c r="C548" s="17"/>
      <c r="D548" s="17"/>
      <c r="E548" s="17"/>
      <c r="F548" s="17"/>
      <c r="G548" s="17"/>
    </row>
    <row r="549" spans="3:7" x14ac:dyDescent="0.3">
      <c r="C549" s="17"/>
      <c r="D549" s="17"/>
      <c r="E549" s="17"/>
      <c r="F549" s="17"/>
      <c r="G549" s="17"/>
    </row>
    <row r="550" spans="3:7" x14ac:dyDescent="0.3">
      <c r="C550" s="17"/>
      <c r="D550" s="17"/>
      <c r="E550" s="17"/>
      <c r="F550" s="17"/>
      <c r="G550" s="17"/>
    </row>
    <row r="551" spans="3:7" x14ac:dyDescent="0.3">
      <c r="C551" s="17"/>
      <c r="D551" s="17"/>
      <c r="E551" s="17"/>
      <c r="F551" s="17"/>
      <c r="G551" s="17"/>
    </row>
    <row r="552" spans="3:7" x14ac:dyDescent="0.3">
      <c r="C552" s="17"/>
      <c r="D552" s="17"/>
      <c r="E552" s="17"/>
      <c r="F552" s="17"/>
      <c r="G552" s="17"/>
    </row>
    <row r="553" spans="3:7" x14ac:dyDescent="0.3">
      <c r="C553" s="17"/>
      <c r="D553" s="17"/>
      <c r="E553" s="17"/>
      <c r="F553" s="17"/>
      <c r="G553" s="17"/>
    </row>
    <row r="554" spans="3:7" x14ac:dyDescent="0.3">
      <c r="C554" s="17"/>
      <c r="D554" s="17"/>
      <c r="E554" s="17"/>
      <c r="F554" s="17"/>
      <c r="G554" s="17"/>
    </row>
    <row r="555" spans="3:7" x14ac:dyDescent="0.3">
      <c r="C555" s="17"/>
      <c r="D555" s="17"/>
      <c r="E555" s="17"/>
      <c r="F555" s="17"/>
      <c r="G555" s="17"/>
    </row>
    <row r="556" spans="3:7" x14ac:dyDescent="0.3">
      <c r="C556" s="17"/>
      <c r="D556" s="17"/>
      <c r="E556" s="17"/>
      <c r="F556" s="17"/>
      <c r="G556" s="17"/>
    </row>
    <row r="557" spans="3:7" x14ac:dyDescent="0.3">
      <c r="C557" s="17"/>
      <c r="D557" s="17"/>
      <c r="E557" s="17"/>
      <c r="F557" s="17"/>
      <c r="G557" s="17"/>
    </row>
    <row r="558" spans="3:7" x14ac:dyDescent="0.3">
      <c r="C558" s="17"/>
      <c r="D558" s="17"/>
      <c r="E558" s="17"/>
      <c r="F558" s="17"/>
      <c r="G558" s="17"/>
    </row>
    <row r="559" spans="3:7" x14ac:dyDescent="0.3">
      <c r="C559" s="17"/>
      <c r="D559" s="17"/>
      <c r="E559" s="17"/>
      <c r="F559" s="17"/>
      <c r="G559" s="17"/>
    </row>
    <row r="560" spans="3:7" x14ac:dyDescent="0.3">
      <c r="C560" s="17"/>
      <c r="D560" s="17"/>
      <c r="E560" s="17"/>
      <c r="F560" s="17"/>
      <c r="G560" s="17"/>
    </row>
    <row r="561" spans="3:7" x14ac:dyDescent="0.3">
      <c r="C561" s="17"/>
      <c r="D561" s="17"/>
      <c r="E561" s="17"/>
      <c r="F561" s="17"/>
      <c r="G561" s="17"/>
    </row>
    <row r="562" spans="3:7" x14ac:dyDescent="0.3">
      <c r="C562" s="17"/>
      <c r="D562" s="17"/>
      <c r="E562" s="17"/>
      <c r="F562" s="17"/>
      <c r="G562" s="17"/>
    </row>
    <row r="563" spans="3:7" x14ac:dyDescent="0.3">
      <c r="C563" s="17"/>
      <c r="D563" s="17"/>
      <c r="E563" s="17"/>
      <c r="F563" s="17"/>
      <c r="G563" s="17"/>
    </row>
    <row r="564" spans="3:7" x14ac:dyDescent="0.3">
      <c r="C564" s="17"/>
      <c r="D564" s="17"/>
      <c r="E564" s="17"/>
      <c r="F564" s="17"/>
      <c r="G564" s="17"/>
    </row>
    <row r="565" spans="3:7" x14ac:dyDescent="0.3">
      <c r="C565" s="17"/>
      <c r="D565" s="17"/>
      <c r="E565" s="17"/>
      <c r="F565" s="17"/>
      <c r="G565" s="17"/>
    </row>
    <row r="566" spans="3:7" x14ac:dyDescent="0.3">
      <c r="C566" s="17"/>
      <c r="D566" s="17"/>
      <c r="E566" s="17"/>
      <c r="F566" s="17"/>
      <c r="G566" s="17"/>
    </row>
    <row r="567" spans="3:7" x14ac:dyDescent="0.3">
      <c r="C567" s="17"/>
      <c r="D567" s="17"/>
      <c r="E567" s="17"/>
      <c r="F567" s="17"/>
      <c r="G567" s="17"/>
    </row>
    <row r="568" spans="3:7" x14ac:dyDescent="0.3">
      <c r="C568" s="17"/>
      <c r="D568" s="17"/>
      <c r="E568" s="17"/>
      <c r="F568" s="17"/>
      <c r="G568" s="17"/>
    </row>
    <row r="569" spans="3:7" x14ac:dyDescent="0.3">
      <c r="C569" s="17"/>
      <c r="D569" s="17"/>
      <c r="E569" s="17"/>
      <c r="F569" s="17"/>
      <c r="G569" s="17"/>
    </row>
    <row r="570" spans="3:7" x14ac:dyDescent="0.3">
      <c r="C570" s="17"/>
      <c r="D570" s="17"/>
      <c r="E570" s="17"/>
      <c r="F570" s="17"/>
      <c r="G570" s="17"/>
    </row>
    <row r="571" spans="3:7" x14ac:dyDescent="0.3">
      <c r="C571" s="17"/>
      <c r="D571" s="17"/>
      <c r="E571" s="17"/>
      <c r="F571" s="17"/>
      <c r="G571" s="17"/>
    </row>
    <row r="572" spans="3:7" x14ac:dyDescent="0.3">
      <c r="C572" s="17"/>
      <c r="D572" s="17"/>
      <c r="E572" s="17"/>
      <c r="F572" s="17"/>
      <c r="G572" s="17"/>
    </row>
    <row r="573" spans="3:7" x14ac:dyDescent="0.3">
      <c r="C573" s="17"/>
      <c r="D573" s="17"/>
      <c r="E573" s="17"/>
      <c r="F573" s="17"/>
      <c r="G573" s="17"/>
    </row>
    <row r="574" spans="3:7" x14ac:dyDescent="0.3">
      <c r="C574" s="17"/>
      <c r="D574" s="17"/>
      <c r="E574" s="17"/>
      <c r="F574" s="17"/>
      <c r="G574" s="17"/>
    </row>
    <row r="575" spans="3:7" x14ac:dyDescent="0.3">
      <c r="C575" s="17"/>
      <c r="D575" s="17"/>
      <c r="E575" s="17"/>
      <c r="F575" s="17"/>
      <c r="G575" s="17"/>
    </row>
    <row r="576" spans="3:7" x14ac:dyDescent="0.3">
      <c r="C576" s="17"/>
      <c r="D576" s="17"/>
      <c r="E576" s="17"/>
      <c r="F576" s="17"/>
      <c r="G576" s="17"/>
    </row>
    <row r="577" spans="3:7" x14ac:dyDescent="0.3">
      <c r="C577" s="17"/>
      <c r="D577" s="17"/>
      <c r="E577" s="17"/>
      <c r="F577" s="17"/>
      <c r="G577" s="17"/>
    </row>
    <row r="578" spans="3:7" x14ac:dyDescent="0.3">
      <c r="C578" s="17"/>
      <c r="D578" s="17"/>
      <c r="E578" s="17"/>
      <c r="F578" s="17"/>
      <c r="G578" s="17"/>
    </row>
    <row r="579" spans="3:7" x14ac:dyDescent="0.3">
      <c r="C579" s="17"/>
      <c r="D579" s="17"/>
      <c r="E579" s="17"/>
      <c r="F579" s="17"/>
      <c r="G579" s="17"/>
    </row>
    <row r="580" spans="3:7" x14ac:dyDescent="0.3">
      <c r="C580" s="17"/>
      <c r="D580" s="17"/>
      <c r="E580" s="17"/>
      <c r="F580" s="17"/>
      <c r="G580" s="17"/>
    </row>
    <row r="581" spans="3:7" x14ac:dyDescent="0.3">
      <c r="C581" s="17"/>
      <c r="D581" s="17"/>
      <c r="E581" s="17"/>
      <c r="F581" s="17"/>
      <c r="G581" s="17"/>
    </row>
    <row r="582" spans="3:7" x14ac:dyDescent="0.3">
      <c r="C582" s="17"/>
      <c r="D582" s="17"/>
      <c r="E582" s="17"/>
      <c r="F582" s="17"/>
      <c r="G582" s="17"/>
    </row>
    <row r="583" spans="3:7" x14ac:dyDescent="0.3">
      <c r="C583" s="17"/>
      <c r="D583" s="17"/>
      <c r="E583" s="17"/>
      <c r="F583" s="17"/>
      <c r="G583" s="17"/>
    </row>
    <row r="584" spans="3:7" x14ac:dyDescent="0.3">
      <c r="C584" s="17"/>
      <c r="D584" s="17"/>
      <c r="E584" s="17"/>
      <c r="F584" s="17"/>
      <c r="G584" s="17"/>
    </row>
    <row r="585" spans="3:7" x14ac:dyDescent="0.3">
      <c r="C585" s="17"/>
      <c r="D585" s="17"/>
      <c r="E585" s="17"/>
      <c r="F585" s="17"/>
      <c r="G585" s="17"/>
    </row>
    <row r="586" spans="3:7" x14ac:dyDescent="0.3">
      <c r="C586" s="17"/>
      <c r="D586" s="17"/>
      <c r="E586" s="17"/>
      <c r="F586" s="17"/>
      <c r="G586" s="17"/>
    </row>
    <row r="587" spans="3:7" x14ac:dyDescent="0.3">
      <c r="C587" s="17"/>
      <c r="D587" s="17"/>
      <c r="E587" s="17"/>
      <c r="F587" s="17"/>
      <c r="G587" s="17"/>
    </row>
    <row r="588" spans="3:7" x14ac:dyDescent="0.3">
      <c r="C588" s="17"/>
      <c r="D588" s="17"/>
      <c r="E588" s="17"/>
      <c r="F588" s="17"/>
      <c r="G588" s="17"/>
    </row>
    <row r="589" spans="3:7" x14ac:dyDescent="0.3">
      <c r="C589" s="17"/>
      <c r="D589" s="17"/>
      <c r="E589" s="17"/>
      <c r="F589" s="17"/>
      <c r="G589" s="17"/>
    </row>
    <row r="590" spans="3:7" x14ac:dyDescent="0.3">
      <c r="C590" s="17"/>
      <c r="D590" s="17"/>
      <c r="E590" s="17"/>
      <c r="F590" s="17"/>
      <c r="G590" s="17"/>
    </row>
    <row r="591" spans="3:7" x14ac:dyDescent="0.3">
      <c r="C591" s="17"/>
      <c r="D591" s="17"/>
      <c r="E591" s="17"/>
      <c r="F591" s="17"/>
      <c r="G591" s="17"/>
    </row>
    <row r="592" spans="3:7" x14ac:dyDescent="0.3">
      <c r="C592" s="17"/>
      <c r="D592" s="17"/>
      <c r="E592" s="17"/>
      <c r="F592" s="17"/>
      <c r="G592" s="17"/>
    </row>
    <row r="593" spans="3:7" x14ac:dyDescent="0.3">
      <c r="C593" s="17"/>
      <c r="D593" s="17"/>
      <c r="E593" s="17"/>
      <c r="F593" s="17"/>
      <c r="G593" s="17"/>
    </row>
    <row r="594" spans="3:7" x14ac:dyDescent="0.3">
      <c r="C594" s="17"/>
      <c r="D594" s="17"/>
      <c r="E594" s="17"/>
      <c r="F594" s="17"/>
      <c r="G594" s="17"/>
    </row>
    <row r="595" spans="3:7" x14ac:dyDescent="0.3">
      <c r="C595" s="17"/>
      <c r="D595" s="17"/>
      <c r="E595" s="17"/>
      <c r="F595" s="17"/>
      <c r="G595" s="17"/>
    </row>
    <row r="596" spans="3:7" x14ac:dyDescent="0.3">
      <c r="C596" s="17"/>
      <c r="D596" s="17"/>
      <c r="E596" s="17"/>
      <c r="F596" s="17"/>
      <c r="G596" s="17"/>
    </row>
    <row r="597" spans="3:7" x14ac:dyDescent="0.3">
      <c r="C597" s="17"/>
      <c r="D597" s="17"/>
      <c r="E597" s="17"/>
      <c r="F597" s="17"/>
      <c r="G597" s="17"/>
    </row>
    <row r="598" spans="3:7" x14ac:dyDescent="0.3">
      <c r="C598" s="17"/>
      <c r="D598" s="17"/>
      <c r="E598" s="17"/>
      <c r="F598" s="17"/>
      <c r="G598" s="17"/>
    </row>
    <row r="599" spans="3:7" x14ac:dyDescent="0.3">
      <c r="C599" s="17"/>
      <c r="D599" s="17"/>
      <c r="E599" s="17"/>
      <c r="F599" s="17"/>
      <c r="G599" s="17"/>
    </row>
    <row r="600" spans="3:7" x14ac:dyDescent="0.3">
      <c r="C600" s="17"/>
      <c r="D600" s="17"/>
      <c r="E600" s="17"/>
      <c r="F600" s="17"/>
      <c r="G600" s="17"/>
    </row>
    <row r="601" spans="3:7" x14ac:dyDescent="0.3">
      <c r="C601" s="17"/>
      <c r="D601" s="17"/>
      <c r="E601" s="17"/>
      <c r="F601" s="17"/>
      <c r="G601" s="17"/>
    </row>
    <row r="602" spans="3:7" x14ac:dyDescent="0.3">
      <c r="C602" s="17"/>
      <c r="D602" s="17"/>
      <c r="E602" s="17"/>
      <c r="F602" s="17"/>
      <c r="G602" s="17"/>
    </row>
    <row r="603" spans="3:7" x14ac:dyDescent="0.3">
      <c r="C603" s="17"/>
      <c r="D603" s="17"/>
      <c r="E603" s="17"/>
      <c r="F603" s="17"/>
      <c r="G603" s="17"/>
    </row>
    <row r="604" spans="3:7" x14ac:dyDescent="0.3">
      <c r="C604" s="17"/>
      <c r="D604" s="17"/>
      <c r="E604" s="17"/>
      <c r="F604" s="17"/>
      <c r="G604" s="17"/>
    </row>
    <row r="605" spans="3:7" x14ac:dyDescent="0.3">
      <c r="C605" s="17"/>
      <c r="D605" s="17"/>
      <c r="E605" s="17"/>
      <c r="F605" s="17"/>
      <c r="G605" s="17"/>
    </row>
    <row r="606" spans="3:7" x14ac:dyDescent="0.3">
      <c r="C606" s="17"/>
      <c r="D606" s="17"/>
      <c r="E606" s="17"/>
      <c r="F606" s="17"/>
      <c r="G606" s="17"/>
    </row>
    <row r="607" spans="3:7" x14ac:dyDescent="0.3">
      <c r="C607" s="17"/>
      <c r="D607" s="17"/>
      <c r="E607" s="17"/>
      <c r="F607" s="17"/>
      <c r="G607" s="17"/>
    </row>
    <row r="608" spans="3:7" x14ac:dyDescent="0.3">
      <c r="C608" s="17"/>
      <c r="D608" s="17"/>
      <c r="E608" s="17"/>
      <c r="F608" s="17"/>
      <c r="G608" s="17"/>
    </row>
    <row r="609" spans="3:7" x14ac:dyDescent="0.3">
      <c r="C609" s="17"/>
      <c r="D609" s="17"/>
      <c r="E609" s="17"/>
      <c r="F609" s="17"/>
      <c r="G609" s="17"/>
    </row>
    <row r="610" spans="3:7" x14ac:dyDescent="0.3">
      <c r="C610" s="17"/>
      <c r="D610" s="17"/>
      <c r="E610" s="17"/>
      <c r="F610" s="17"/>
      <c r="G610" s="17"/>
    </row>
    <row r="611" spans="3:7" x14ac:dyDescent="0.3">
      <c r="C611" s="17"/>
      <c r="D611" s="17"/>
      <c r="E611" s="17"/>
      <c r="F611" s="17"/>
      <c r="G611" s="17"/>
    </row>
    <row r="612" spans="3:7" x14ac:dyDescent="0.3">
      <c r="C612" s="17"/>
      <c r="D612" s="17"/>
      <c r="E612" s="17"/>
      <c r="F612" s="17"/>
      <c r="G612" s="17"/>
    </row>
    <row r="613" spans="3:7" x14ac:dyDescent="0.3">
      <c r="C613" s="17"/>
      <c r="D613" s="17"/>
      <c r="E613" s="17"/>
      <c r="F613" s="17"/>
      <c r="G613" s="17"/>
    </row>
    <row r="614" spans="3:7" x14ac:dyDescent="0.3">
      <c r="C614" s="17"/>
      <c r="D614" s="17"/>
      <c r="E614" s="17"/>
      <c r="F614" s="17"/>
      <c r="G614" s="17"/>
    </row>
    <row r="615" spans="3:7" x14ac:dyDescent="0.3">
      <c r="C615" s="17"/>
      <c r="D615" s="17"/>
      <c r="E615" s="17"/>
      <c r="F615" s="17"/>
      <c r="G615" s="17"/>
    </row>
    <row r="616" spans="3:7" x14ac:dyDescent="0.3">
      <c r="C616" s="17"/>
      <c r="D616" s="17"/>
      <c r="E616" s="17"/>
      <c r="F616" s="17"/>
      <c r="G616" s="17"/>
    </row>
    <row r="617" spans="3:7" x14ac:dyDescent="0.3">
      <c r="C617" s="17"/>
      <c r="D617" s="17"/>
      <c r="E617" s="17"/>
      <c r="F617" s="17"/>
      <c r="G617" s="17"/>
    </row>
    <row r="618" spans="3:7" x14ac:dyDescent="0.3">
      <c r="C618" s="17"/>
      <c r="D618" s="17"/>
      <c r="E618" s="17"/>
      <c r="F618" s="17"/>
      <c r="G618" s="17"/>
    </row>
    <row r="619" spans="3:7" x14ac:dyDescent="0.3">
      <c r="C619" s="17"/>
      <c r="D619" s="17"/>
      <c r="E619" s="17"/>
      <c r="F619" s="17"/>
      <c r="G619" s="17"/>
    </row>
    <row r="620" spans="3:7" x14ac:dyDescent="0.3">
      <c r="C620" s="17"/>
      <c r="D620" s="17"/>
      <c r="E620" s="17"/>
      <c r="F620" s="17"/>
      <c r="G620" s="17"/>
    </row>
    <row r="621" spans="3:7" x14ac:dyDescent="0.3">
      <c r="C621" s="17"/>
      <c r="D621" s="17"/>
      <c r="E621" s="17"/>
      <c r="F621" s="17"/>
      <c r="G621" s="17"/>
    </row>
    <row r="622" spans="3:7" x14ac:dyDescent="0.3">
      <c r="C622" s="17"/>
      <c r="D622" s="17"/>
      <c r="E622" s="17"/>
      <c r="F622" s="17"/>
      <c r="G622" s="17"/>
    </row>
    <row r="623" spans="3:7" x14ac:dyDescent="0.3">
      <c r="C623" s="17"/>
      <c r="D623" s="17"/>
      <c r="E623" s="17"/>
      <c r="F623" s="17"/>
      <c r="G623" s="17"/>
    </row>
    <row r="624" spans="3:7" x14ac:dyDescent="0.3">
      <c r="C624" s="17"/>
      <c r="D624" s="17"/>
      <c r="E624" s="17"/>
      <c r="F624" s="17"/>
      <c r="G624" s="17"/>
    </row>
    <row r="625" spans="3:7" x14ac:dyDescent="0.3">
      <c r="C625" s="17"/>
      <c r="D625" s="17"/>
      <c r="E625" s="17"/>
      <c r="F625" s="17"/>
      <c r="G625" s="17"/>
    </row>
    <row r="626" spans="3:7" x14ac:dyDescent="0.3">
      <c r="C626" s="17"/>
      <c r="D626" s="17"/>
      <c r="E626" s="17"/>
      <c r="F626" s="17"/>
      <c r="G626" s="17"/>
    </row>
    <row r="627" spans="3:7" x14ac:dyDescent="0.3">
      <c r="C627" s="17"/>
      <c r="D627" s="17"/>
      <c r="E627" s="17"/>
      <c r="F627" s="17"/>
      <c r="G627" s="17"/>
    </row>
    <row r="628" spans="3:7" x14ac:dyDescent="0.3">
      <c r="C628" s="17"/>
      <c r="D628" s="17"/>
      <c r="E628" s="17"/>
      <c r="F628" s="17"/>
      <c r="G628" s="17"/>
    </row>
    <row r="629" spans="3:7" x14ac:dyDescent="0.3">
      <c r="C629" s="17"/>
      <c r="D629" s="17"/>
      <c r="E629" s="17"/>
      <c r="F629" s="17"/>
      <c r="G629" s="17"/>
    </row>
    <row r="630" spans="3:7" x14ac:dyDescent="0.3">
      <c r="C630" s="17"/>
      <c r="D630" s="17"/>
      <c r="E630" s="17"/>
      <c r="F630" s="17"/>
      <c r="G630" s="17"/>
    </row>
    <row r="631" spans="3:7" x14ac:dyDescent="0.3">
      <c r="C631" s="17"/>
      <c r="D631" s="17"/>
      <c r="E631" s="17"/>
      <c r="F631" s="17"/>
      <c r="G631" s="17"/>
    </row>
    <row r="632" spans="3:7" x14ac:dyDescent="0.3">
      <c r="C632" s="17"/>
      <c r="D632" s="17"/>
      <c r="E632" s="17"/>
      <c r="F632" s="17"/>
      <c r="G632" s="17"/>
    </row>
    <row r="633" spans="3:7" x14ac:dyDescent="0.3">
      <c r="C633" s="17"/>
      <c r="D633" s="17"/>
      <c r="E633" s="17"/>
      <c r="F633" s="17"/>
      <c r="G633" s="17"/>
    </row>
    <row r="634" spans="3:7" x14ac:dyDescent="0.3">
      <c r="C634" s="17"/>
      <c r="D634" s="17"/>
      <c r="E634" s="17"/>
      <c r="F634" s="17"/>
      <c r="G634" s="17"/>
    </row>
    <row r="635" spans="3:7" x14ac:dyDescent="0.3">
      <c r="C635" s="17"/>
      <c r="D635" s="17"/>
      <c r="E635" s="17"/>
      <c r="F635" s="17"/>
      <c r="G635" s="17"/>
    </row>
    <row r="636" spans="3:7" x14ac:dyDescent="0.3">
      <c r="C636" s="17"/>
      <c r="D636" s="17"/>
      <c r="E636" s="17"/>
      <c r="F636" s="17"/>
      <c r="G636" s="17"/>
    </row>
    <row r="637" spans="3:7" x14ac:dyDescent="0.3">
      <c r="C637" s="17"/>
      <c r="D637" s="17"/>
      <c r="E637" s="17"/>
      <c r="F637" s="17"/>
      <c r="G637" s="17"/>
    </row>
    <row r="638" spans="3:7" x14ac:dyDescent="0.3">
      <c r="C638" s="17"/>
      <c r="D638" s="17"/>
      <c r="E638" s="17"/>
      <c r="F638" s="17"/>
      <c r="G638" s="17"/>
    </row>
    <row r="639" spans="3:7" x14ac:dyDescent="0.3">
      <c r="C639" s="17"/>
      <c r="D639" s="17"/>
      <c r="E639" s="17"/>
      <c r="F639" s="17"/>
      <c r="G639" s="17"/>
    </row>
    <row r="640" spans="3:7" x14ac:dyDescent="0.3">
      <c r="C640" s="17"/>
      <c r="D640" s="17"/>
      <c r="E640" s="17"/>
      <c r="F640" s="17"/>
      <c r="G640" s="17"/>
    </row>
    <row r="641" spans="3:7" x14ac:dyDescent="0.3">
      <c r="C641" s="17"/>
      <c r="D641" s="17"/>
      <c r="E641" s="17"/>
      <c r="F641" s="17"/>
      <c r="G641" s="17"/>
    </row>
    <row r="642" spans="3:7" x14ac:dyDescent="0.3">
      <c r="C642" s="17"/>
      <c r="D642" s="17"/>
      <c r="E642" s="17"/>
      <c r="F642" s="17"/>
      <c r="G642" s="17"/>
    </row>
    <row r="643" spans="3:7" x14ac:dyDescent="0.3">
      <c r="C643" s="17"/>
      <c r="D643" s="17"/>
      <c r="E643" s="17"/>
      <c r="F643" s="17"/>
      <c r="G643" s="17"/>
    </row>
    <row r="644" spans="3:7" x14ac:dyDescent="0.3">
      <c r="C644" s="17"/>
      <c r="D644" s="17"/>
      <c r="E644" s="17"/>
      <c r="F644" s="17"/>
      <c r="G644" s="17"/>
    </row>
    <row r="645" spans="3:7" x14ac:dyDescent="0.3">
      <c r="C645" s="17"/>
      <c r="D645" s="17"/>
      <c r="E645" s="17"/>
      <c r="F645" s="17"/>
      <c r="G645" s="17"/>
    </row>
    <row r="646" spans="3:7" x14ac:dyDescent="0.3">
      <c r="C646" s="17"/>
      <c r="D646" s="17"/>
      <c r="E646" s="17"/>
      <c r="F646" s="17"/>
      <c r="G646" s="17"/>
    </row>
    <row r="647" spans="3:7" x14ac:dyDescent="0.3">
      <c r="C647" s="17"/>
      <c r="D647" s="17"/>
      <c r="E647" s="17"/>
      <c r="F647" s="17"/>
      <c r="G647" s="17"/>
    </row>
    <row r="648" spans="3:7" x14ac:dyDescent="0.3">
      <c r="C648" s="17"/>
      <c r="D648" s="17"/>
      <c r="E648" s="17"/>
      <c r="F648" s="17"/>
      <c r="G648" s="17"/>
    </row>
    <row r="649" spans="3:7" x14ac:dyDescent="0.3">
      <c r="C649" s="17"/>
      <c r="D649" s="17"/>
      <c r="E649" s="17"/>
      <c r="F649" s="17"/>
      <c r="G649" s="17"/>
    </row>
    <row r="650" spans="3:7" x14ac:dyDescent="0.3">
      <c r="C650" s="17"/>
      <c r="D650" s="17"/>
      <c r="E650" s="17"/>
      <c r="F650" s="17"/>
      <c r="G650" s="17"/>
    </row>
    <row r="651" spans="3:7" x14ac:dyDescent="0.3">
      <c r="C651" s="17"/>
      <c r="D651" s="17"/>
      <c r="E651" s="17"/>
      <c r="F651" s="17"/>
      <c r="G651" s="17"/>
    </row>
    <row r="652" spans="3:7" x14ac:dyDescent="0.3">
      <c r="C652" s="17"/>
      <c r="D652" s="17"/>
      <c r="E652" s="17"/>
      <c r="F652" s="17"/>
      <c r="G652" s="17"/>
    </row>
    <row r="653" spans="3:7" x14ac:dyDescent="0.3">
      <c r="C653" s="17"/>
      <c r="D653" s="17"/>
      <c r="E653" s="17"/>
      <c r="F653" s="17"/>
      <c r="G653" s="17"/>
    </row>
    <row r="654" spans="3:7" x14ac:dyDescent="0.3">
      <c r="C654" s="17"/>
      <c r="D654" s="17"/>
      <c r="E654" s="17"/>
      <c r="F654" s="17"/>
      <c r="G654" s="17"/>
    </row>
    <row r="655" spans="3:7" x14ac:dyDescent="0.3">
      <c r="C655" s="17"/>
      <c r="D655" s="17"/>
      <c r="E655" s="17"/>
      <c r="F655" s="17"/>
      <c r="G655" s="17"/>
    </row>
    <row r="656" spans="3:7" x14ac:dyDescent="0.3">
      <c r="C656" s="17"/>
      <c r="D656" s="17"/>
      <c r="E656" s="17"/>
      <c r="F656" s="17"/>
      <c r="G656" s="17"/>
    </row>
    <row r="657" spans="3:7" x14ac:dyDescent="0.3">
      <c r="C657" s="17"/>
      <c r="D657" s="17"/>
      <c r="E657" s="17"/>
      <c r="F657" s="17"/>
      <c r="G657" s="17"/>
    </row>
    <row r="658" spans="3:7" x14ac:dyDescent="0.3">
      <c r="C658" s="17"/>
      <c r="D658" s="17"/>
      <c r="E658" s="17"/>
      <c r="F658" s="17"/>
      <c r="G658" s="17"/>
    </row>
    <row r="659" spans="3:7" x14ac:dyDescent="0.3">
      <c r="C659" s="17"/>
      <c r="D659" s="17"/>
      <c r="E659" s="17"/>
      <c r="F659" s="17"/>
      <c r="G659" s="17"/>
    </row>
    <row r="660" spans="3:7" x14ac:dyDescent="0.3">
      <c r="C660" s="17"/>
      <c r="D660" s="17"/>
      <c r="E660" s="17"/>
      <c r="F660" s="17"/>
      <c r="G660" s="17"/>
    </row>
    <row r="661" spans="3:7" x14ac:dyDescent="0.3">
      <c r="C661" s="17"/>
      <c r="D661" s="17"/>
      <c r="E661" s="17"/>
      <c r="F661" s="17"/>
      <c r="G661" s="17"/>
    </row>
    <row r="662" spans="3:7" x14ac:dyDescent="0.3">
      <c r="C662" s="17"/>
      <c r="D662" s="17"/>
      <c r="E662" s="17"/>
      <c r="F662" s="17"/>
      <c r="G662" s="17"/>
    </row>
    <row r="663" spans="3:7" x14ac:dyDescent="0.3">
      <c r="C663" s="17"/>
      <c r="D663" s="17"/>
      <c r="E663" s="17"/>
      <c r="F663" s="17"/>
      <c r="G663" s="17"/>
    </row>
    <row r="664" spans="3:7" x14ac:dyDescent="0.3">
      <c r="C664" s="17"/>
      <c r="D664" s="17"/>
      <c r="E664" s="17"/>
      <c r="F664" s="17"/>
      <c r="G664" s="17"/>
    </row>
    <row r="665" spans="3:7" x14ac:dyDescent="0.3">
      <c r="C665" s="17"/>
      <c r="D665" s="17"/>
      <c r="E665" s="17"/>
      <c r="F665" s="17"/>
      <c r="G665" s="17"/>
    </row>
    <row r="666" spans="3:7" x14ac:dyDescent="0.3">
      <c r="C666" s="17"/>
      <c r="D666" s="17"/>
      <c r="E666" s="17"/>
      <c r="F666" s="17"/>
      <c r="G666" s="17"/>
    </row>
    <row r="667" spans="3:7" x14ac:dyDescent="0.3">
      <c r="C667" s="17"/>
      <c r="D667" s="17"/>
      <c r="E667" s="17"/>
      <c r="F667" s="17"/>
      <c r="G667" s="17"/>
    </row>
    <row r="668" spans="3:7" x14ac:dyDescent="0.3">
      <c r="C668" s="17"/>
      <c r="D668" s="17"/>
      <c r="E668" s="17"/>
      <c r="F668" s="17"/>
      <c r="G668" s="17"/>
    </row>
    <row r="669" spans="3:7" x14ac:dyDescent="0.3">
      <c r="C669" s="17"/>
      <c r="D669" s="17"/>
      <c r="E669" s="17"/>
      <c r="F669" s="17"/>
      <c r="G669" s="17"/>
    </row>
    <row r="670" spans="3:7" x14ac:dyDescent="0.3">
      <c r="C670" s="17"/>
      <c r="D670" s="17"/>
      <c r="E670" s="17"/>
      <c r="F670" s="17"/>
      <c r="G670" s="17"/>
    </row>
    <row r="671" spans="3:7" x14ac:dyDescent="0.3">
      <c r="C671" s="17"/>
      <c r="D671" s="17"/>
      <c r="E671" s="17"/>
      <c r="F671" s="17"/>
      <c r="G671" s="17"/>
    </row>
    <row r="672" spans="3:7" x14ac:dyDescent="0.3">
      <c r="C672" s="17"/>
      <c r="D672" s="17"/>
      <c r="E672" s="17"/>
      <c r="F672" s="17"/>
      <c r="G672" s="17"/>
    </row>
    <row r="673" spans="3:7" x14ac:dyDescent="0.3">
      <c r="C673" s="17"/>
      <c r="D673" s="17"/>
      <c r="E673" s="17"/>
      <c r="F673" s="17"/>
      <c r="G673" s="17"/>
    </row>
    <row r="674" spans="3:7" x14ac:dyDescent="0.3">
      <c r="C674" s="17"/>
      <c r="D674" s="17"/>
      <c r="E674" s="17"/>
      <c r="F674" s="17"/>
      <c r="G674" s="17"/>
    </row>
    <row r="675" spans="3:7" x14ac:dyDescent="0.3">
      <c r="C675" s="17"/>
      <c r="D675" s="17"/>
      <c r="E675" s="17"/>
      <c r="F675" s="17"/>
      <c r="G675" s="17"/>
    </row>
    <row r="676" spans="3:7" x14ac:dyDescent="0.3">
      <c r="C676" s="17"/>
      <c r="D676" s="17"/>
      <c r="E676" s="17"/>
      <c r="F676" s="17"/>
      <c r="G676" s="17"/>
    </row>
    <row r="677" spans="3:7" x14ac:dyDescent="0.3">
      <c r="C677" s="17"/>
      <c r="D677" s="17"/>
      <c r="E677" s="17"/>
      <c r="F677" s="17"/>
      <c r="G677" s="17"/>
    </row>
    <row r="678" spans="3:7" x14ac:dyDescent="0.3">
      <c r="C678" s="17"/>
      <c r="D678" s="17"/>
      <c r="E678" s="17"/>
      <c r="F678" s="17"/>
      <c r="G678" s="17"/>
    </row>
    <row r="679" spans="3:7" x14ac:dyDescent="0.3">
      <c r="C679" s="17"/>
      <c r="D679" s="17"/>
      <c r="E679" s="17"/>
      <c r="F679" s="17"/>
      <c r="G679" s="17"/>
    </row>
    <row r="680" spans="3:7" x14ac:dyDescent="0.3">
      <c r="C680" s="17"/>
      <c r="D680" s="17"/>
      <c r="E680" s="17"/>
      <c r="F680" s="17"/>
      <c r="G680" s="17"/>
    </row>
    <row r="681" spans="3:7" x14ac:dyDescent="0.3">
      <c r="C681" s="17"/>
      <c r="D681" s="17"/>
      <c r="E681" s="17"/>
      <c r="F681" s="17"/>
      <c r="G681" s="17"/>
    </row>
    <row r="682" spans="3:7" x14ac:dyDescent="0.3">
      <c r="C682" s="17"/>
      <c r="D682" s="17"/>
      <c r="E682" s="17"/>
      <c r="F682" s="17"/>
      <c r="G682" s="17"/>
    </row>
    <row r="683" spans="3:7" x14ac:dyDescent="0.3">
      <c r="C683" s="17"/>
      <c r="D683" s="17"/>
      <c r="E683" s="17"/>
      <c r="F683" s="17"/>
      <c r="G683" s="17"/>
    </row>
    <row r="684" spans="3:7" x14ac:dyDescent="0.3">
      <c r="C684" s="17"/>
      <c r="D684" s="17"/>
      <c r="E684" s="17"/>
      <c r="F684" s="17"/>
      <c r="G684" s="17"/>
    </row>
    <row r="685" spans="3:7" x14ac:dyDescent="0.3">
      <c r="C685" s="17"/>
      <c r="D685" s="17"/>
      <c r="E685" s="17"/>
      <c r="F685" s="17"/>
      <c r="G685" s="17"/>
    </row>
    <row r="686" spans="3:7" x14ac:dyDescent="0.3">
      <c r="C686" s="17"/>
      <c r="D686" s="17"/>
      <c r="E686" s="17"/>
      <c r="F686" s="17"/>
      <c r="G686" s="17"/>
    </row>
    <row r="687" spans="3:7" x14ac:dyDescent="0.3">
      <c r="C687" s="17"/>
      <c r="D687" s="17"/>
      <c r="E687" s="17"/>
      <c r="F687" s="17"/>
      <c r="G687" s="17"/>
    </row>
    <row r="688" spans="3:7" x14ac:dyDescent="0.3">
      <c r="C688" s="17"/>
      <c r="D688" s="17"/>
      <c r="E688" s="17"/>
      <c r="F688" s="17"/>
      <c r="G688" s="17"/>
    </row>
    <row r="689" spans="3:7" x14ac:dyDescent="0.3">
      <c r="C689" s="17"/>
      <c r="D689" s="17"/>
      <c r="E689" s="17"/>
      <c r="F689" s="17"/>
      <c r="G689" s="17"/>
    </row>
    <row r="690" spans="3:7" x14ac:dyDescent="0.3">
      <c r="C690" s="17"/>
      <c r="D690" s="17"/>
      <c r="E690" s="17"/>
      <c r="F690" s="17"/>
      <c r="G690" s="17"/>
    </row>
    <row r="691" spans="3:7" x14ac:dyDescent="0.3">
      <c r="C691" s="17"/>
      <c r="D691" s="17"/>
      <c r="E691" s="17"/>
      <c r="F691" s="17"/>
      <c r="G691" s="17"/>
    </row>
    <row r="692" spans="3:7" x14ac:dyDescent="0.3">
      <c r="C692" s="17"/>
      <c r="D692" s="17"/>
      <c r="E692" s="17"/>
      <c r="F692" s="17"/>
      <c r="G692" s="17"/>
    </row>
    <row r="693" spans="3:7" x14ac:dyDescent="0.3">
      <c r="C693" s="17"/>
      <c r="D693" s="17"/>
      <c r="E693" s="17"/>
      <c r="F693" s="17"/>
      <c r="G693" s="17"/>
    </row>
    <row r="694" spans="3:7" x14ac:dyDescent="0.3">
      <c r="C694" s="17"/>
      <c r="D694" s="17"/>
      <c r="E694" s="17"/>
      <c r="F694" s="17"/>
      <c r="G694" s="17"/>
    </row>
    <row r="695" spans="3:7" x14ac:dyDescent="0.3">
      <c r="C695" s="17"/>
      <c r="D695" s="17"/>
      <c r="E695" s="17"/>
      <c r="F695" s="17"/>
      <c r="G695" s="17"/>
    </row>
    <row r="696" spans="3:7" x14ac:dyDescent="0.3">
      <c r="C696" s="17"/>
      <c r="D696" s="17"/>
      <c r="E696" s="17"/>
      <c r="F696" s="17"/>
      <c r="G696" s="17"/>
    </row>
    <row r="697" spans="3:7" x14ac:dyDescent="0.3">
      <c r="C697" s="17"/>
      <c r="D697" s="17"/>
      <c r="E697" s="17"/>
      <c r="F697" s="17"/>
      <c r="G697" s="17"/>
    </row>
    <row r="698" spans="3:7" x14ac:dyDescent="0.3">
      <c r="C698" s="17"/>
      <c r="D698" s="17"/>
      <c r="E698" s="17"/>
      <c r="F698" s="17"/>
      <c r="G698" s="17"/>
    </row>
    <row r="699" spans="3:7" x14ac:dyDescent="0.3">
      <c r="C699" s="17"/>
      <c r="D699" s="17"/>
      <c r="E699" s="17"/>
      <c r="F699" s="17"/>
      <c r="G699" s="17"/>
    </row>
    <row r="700" spans="3:7" x14ac:dyDescent="0.3">
      <c r="C700" s="17"/>
      <c r="D700" s="17"/>
      <c r="E700" s="17"/>
      <c r="F700" s="17"/>
      <c r="G700" s="17"/>
    </row>
    <row r="701" spans="3:7" x14ac:dyDescent="0.3">
      <c r="C701" s="17"/>
      <c r="D701" s="17"/>
      <c r="E701" s="17"/>
      <c r="F701" s="17"/>
      <c r="G701" s="17"/>
    </row>
    <row r="702" spans="3:7" x14ac:dyDescent="0.3">
      <c r="C702" s="17"/>
      <c r="D702" s="17"/>
      <c r="E702" s="17"/>
      <c r="F702" s="17"/>
      <c r="G702" s="17"/>
    </row>
    <row r="703" spans="3:7" x14ac:dyDescent="0.3">
      <c r="C703" s="17"/>
      <c r="D703" s="17"/>
      <c r="E703" s="17"/>
      <c r="F703" s="17"/>
      <c r="G703" s="17"/>
    </row>
    <row r="704" spans="3:7" x14ac:dyDescent="0.3">
      <c r="C704" s="17"/>
      <c r="D704" s="17"/>
      <c r="E704" s="17"/>
      <c r="F704" s="17"/>
      <c r="G704" s="17"/>
    </row>
    <row r="705" spans="3:7" x14ac:dyDescent="0.3">
      <c r="C705" s="17"/>
      <c r="D705" s="17"/>
      <c r="E705" s="17"/>
      <c r="F705" s="17"/>
      <c r="G705" s="17"/>
    </row>
    <row r="706" spans="3:7" x14ac:dyDescent="0.3">
      <c r="C706" s="17"/>
      <c r="D706" s="17"/>
      <c r="E706" s="17"/>
      <c r="F706" s="17"/>
      <c r="G706" s="17"/>
    </row>
    <row r="707" spans="3:7" x14ac:dyDescent="0.3">
      <c r="C707" s="17"/>
      <c r="D707" s="17"/>
      <c r="E707" s="17"/>
      <c r="F707" s="17"/>
      <c r="G707" s="17"/>
    </row>
    <row r="708" spans="3:7" x14ac:dyDescent="0.3">
      <c r="C708" s="17"/>
      <c r="D708" s="17"/>
      <c r="E708" s="17"/>
      <c r="F708" s="17"/>
      <c r="G708" s="17"/>
    </row>
    <row r="709" spans="3:7" x14ac:dyDescent="0.3">
      <c r="C709" s="17"/>
      <c r="D709" s="17"/>
      <c r="E709" s="17"/>
      <c r="F709" s="17"/>
      <c r="G709" s="17"/>
    </row>
    <row r="710" spans="3:7" x14ac:dyDescent="0.3">
      <c r="C710" s="17"/>
      <c r="D710" s="17"/>
      <c r="E710" s="17"/>
      <c r="F710" s="17"/>
      <c r="G710" s="17"/>
    </row>
    <row r="711" spans="3:7" x14ac:dyDescent="0.3">
      <c r="C711" s="17"/>
      <c r="D711" s="17"/>
      <c r="E711" s="17"/>
      <c r="F711" s="17"/>
      <c r="G711" s="17"/>
    </row>
    <row r="712" spans="3:7" x14ac:dyDescent="0.3">
      <c r="C712" s="17"/>
      <c r="D712" s="17"/>
      <c r="E712" s="17"/>
      <c r="F712" s="17"/>
      <c r="G712" s="17"/>
    </row>
    <row r="713" spans="3:7" x14ac:dyDescent="0.3">
      <c r="C713" s="17"/>
      <c r="D713" s="17"/>
      <c r="E713" s="17"/>
      <c r="F713" s="17"/>
      <c r="G713" s="17"/>
    </row>
    <row r="714" spans="3:7" x14ac:dyDescent="0.3">
      <c r="C714" s="17"/>
      <c r="D714" s="17"/>
      <c r="E714" s="17"/>
      <c r="F714" s="17"/>
      <c r="G714" s="17"/>
    </row>
    <row r="715" spans="3:7" x14ac:dyDescent="0.3">
      <c r="C715" s="17"/>
      <c r="D715" s="17"/>
      <c r="E715" s="17"/>
      <c r="F715" s="17"/>
      <c r="G715" s="17"/>
    </row>
    <row r="716" spans="3:7" x14ac:dyDescent="0.3">
      <c r="C716" s="17"/>
      <c r="D716" s="17"/>
      <c r="E716" s="17"/>
      <c r="F716" s="17"/>
      <c r="G716" s="17"/>
    </row>
    <row r="717" spans="3:7" x14ac:dyDescent="0.3">
      <c r="C717" s="17"/>
      <c r="D717" s="17"/>
      <c r="E717" s="17"/>
      <c r="F717" s="17"/>
      <c r="G717" s="17"/>
    </row>
    <row r="718" spans="3:7" x14ac:dyDescent="0.3">
      <c r="C718" s="17"/>
      <c r="D718" s="17"/>
      <c r="E718" s="17"/>
      <c r="F718" s="17"/>
      <c r="G718" s="17"/>
    </row>
    <row r="719" spans="3:7" x14ac:dyDescent="0.3">
      <c r="C719" s="17"/>
      <c r="D719" s="17"/>
      <c r="E719" s="17"/>
      <c r="F719" s="17"/>
      <c r="G719" s="17"/>
    </row>
    <row r="720" spans="3:7" x14ac:dyDescent="0.3">
      <c r="C720" s="17"/>
      <c r="D720" s="17"/>
      <c r="E720" s="17"/>
      <c r="F720" s="17"/>
      <c r="G720" s="17"/>
    </row>
    <row r="721" spans="3:7" x14ac:dyDescent="0.3">
      <c r="C721" s="17"/>
      <c r="D721" s="17"/>
      <c r="E721" s="17"/>
      <c r="F721" s="17"/>
      <c r="G721" s="17"/>
    </row>
    <row r="722" spans="3:7" x14ac:dyDescent="0.3">
      <c r="C722" s="17"/>
      <c r="D722" s="17"/>
      <c r="E722" s="17"/>
      <c r="F722" s="17"/>
      <c r="G722" s="17"/>
    </row>
    <row r="723" spans="3:7" x14ac:dyDescent="0.3">
      <c r="C723" s="17"/>
      <c r="D723" s="17"/>
      <c r="E723" s="17"/>
      <c r="F723" s="17"/>
      <c r="G723" s="17"/>
    </row>
    <row r="724" spans="3:7" x14ac:dyDescent="0.3">
      <c r="C724" s="17"/>
      <c r="D724" s="17"/>
      <c r="E724" s="17"/>
      <c r="F724" s="17"/>
      <c r="G724" s="17"/>
    </row>
    <row r="725" spans="3:7" x14ac:dyDescent="0.3">
      <c r="C725" s="17"/>
      <c r="D725" s="17"/>
      <c r="E725" s="17"/>
      <c r="F725" s="17"/>
      <c r="G725" s="17"/>
    </row>
    <row r="726" spans="3:7" x14ac:dyDescent="0.3">
      <c r="C726" s="17"/>
      <c r="D726" s="17"/>
      <c r="E726" s="17"/>
      <c r="F726" s="17"/>
      <c r="G726" s="17"/>
    </row>
    <row r="727" spans="3:7" x14ac:dyDescent="0.3">
      <c r="C727" s="17"/>
      <c r="D727" s="17"/>
      <c r="E727" s="17"/>
      <c r="F727" s="17"/>
      <c r="G727" s="17"/>
    </row>
    <row r="728" spans="3:7" x14ac:dyDescent="0.3">
      <c r="C728" s="17"/>
      <c r="D728" s="17"/>
      <c r="E728" s="17"/>
      <c r="F728" s="17"/>
      <c r="G728" s="17"/>
    </row>
    <row r="729" spans="3:7" x14ac:dyDescent="0.3">
      <c r="C729" s="17"/>
      <c r="D729" s="17"/>
      <c r="E729" s="17"/>
      <c r="F729" s="17"/>
      <c r="G729" s="17"/>
    </row>
    <row r="730" spans="3:7" x14ac:dyDescent="0.3">
      <c r="C730" s="17"/>
      <c r="D730" s="17"/>
      <c r="E730" s="17"/>
      <c r="F730" s="17"/>
      <c r="G730" s="17"/>
    </row>
    <row r="731" spans="3:7" x14ac:dyDescent="0.3">
      <c r="C731" s="17"/>
      <c r="D731" s="17"/>
      <c r="E731" s="17"/>
      <c r="F731" s="17"/>
      <c r="G731" s="17"/>
    </row>
    <row r="732" spans="3:7" x14ac:dyDescent="0.3">
      <c r="C732" s="17"/>
      <c r="D732" s="17"/>
      <c r="E732" s="17"/>
      <c r="F732" s="17"/>
      <c r="G732" s="17"/>
    </row>
    <row r="733" spans="3:7" x14ac:dyDescent="0.3">
      <c r="C733" s="17"/>
      <c r="D733" s="17"/>
      <c r="E733" s="17"/>
      <c r="F733" s="17"/>
      <c r="G733" s="17"/>
    </row>
    <row r="734" spans="3:7" x14ac:dyDescent="0.3">
      <c r="C734" s="17"/>
      <c r="D734" s="17"/>
      <c r="E734" s="17"/>
      <c r="F734" s="17"/>
      <c r="G734" s="17"/>
    </row>
    <row r="735" spans="3:7" x14ac:dyDescent="0.3">
      <c r="C735" s="17"/>
      <c r="D735" s="17"/>
      <c r="E735" s="17"/>
      <c r="F735" s="17"/>
      <c r="G735" s="17"/>
    </row>
    <row r="736" spans="3:7" x14ac:dyDescent="0.3">
      <c r="C736" s="17"/>
      <c r="D736" s="17"/>
      <c r="E736" s="17"/>
      <c r="F736" s="17"/>
      <c r="G736" s="17"/>
    </row>
    <row r="737" spans="3:7" x14ac:dyDescent="0.3">
      <c r="C737" s="17"/>
      <c r="D737" s="17"/>
      <c r="E737" s="17"/>
      <c r="F737" s="17"/>
      <c r="G737" s="17"/>
    </row>
    <row r="738" spans="3:7" x14ac:dyDescent="0.3">
      <c r="C738" s="17"/>
      <c r="D738" s="17"/>
      <c r="E738" s="17"/>
      <c r="F738" s="17"/>
      <c r="G738" s="17"/>
    </row>
    <row r="739" spans="3:7" x14ac:dyDescent="0.3">
      <c r="C739" s="17"/>
      <c r="D739" s="17"/>
      <c r="E739" s="17"/>
      <c r="F739" s="17"/>
      <c r="G739" s="17"/>
    </row>
    <row r="740" spans="3:7" x14ac:dyDescent="0.3">
      <c r="C740" s="17"/>
      <c r="D740" s="17"/>
      <c r="E740" s="17"/>
      <c r="F740" s="17"/>
      <c r="G740" s="17"/>
    </row>
    <row r="741" spans="3:7" x14ac:dyDescent="0.3">
      <c r="C741" s="17"/>
      <c r="D741" s="17"/>
      <c r="E741" s="17"/>
      <c r="F741" s="17"/>
      <c r="G741" s="17"/>
    </row>
    <row r="742" spans="3:7" x14ac:dyDescent="0.3">
      <c r="C742" s="17"/>
      <c r="D742" s="17"/>
      <c r="E742" s="17"/>
      <c r="F742" s="17"/>
      <c r="G742" s="17"/>
    </row>
    <row r="743" spans="3:7" x14ac:dyDescent="0.3">
      <c r="C743" s="17"/>
      <c r="D743" s="17"/>
      <c r="E743" s="17"/>
      <c r="F743" s="17"/>
      <c r="G743" s="17"/>
    </row>
    <row r="744" spans="3:7" x14ac:dyDescent="0.3">
      <c r="C744" s="17"/>
      <c r="D744" s="17"/>
      <c r="E744" s="17"/>
      <c r="F744" s="17"/>
      <c r="G744" s="17"/>
    </row>
    <row r="745" spans="3:7" x14ac:dyDescent="0.3">
      <c r="C745" s="17"/>
      <c r="D745" s="17"/>
      <c r="E745" s="17"/>
      <c r="F745" s="17"/>
      <c r="G745" s="17"/>
    </row>
    <row r="746" spans="3:7" x14ac:dyDescent="0.3">
      <c r="C746" s="17"/>
      <c r="D746" s="17"/>
      <c r="E746" s="17"/>
      <c r="F746" s="17"/>
      <c r="G746" s="17"/>
    </row>
    <row r="747" spans="3:7" x14ac:dyDescent="0.3">
      <c r="C747" s="17"/>
      <c r="D747" s="17"/>
      <c r="E747" s="17"/>
      <c r="F747" s="17"/>
      <c r="G747" s="17"/>
    </row>
    <row r="748" spans="3:7" x14ac:dyDescent="0.3">
      <c r="C748" s="17"/>
      <c r="D748" s="17"/>
      <c r="E748" s="17"/>
      <c r="F748" s="17"/>
      <c r="G748" s="17"/>
    </row>
    <row r="749" spans="3:7" x14ac:dyDescent="0.3">
      <c r="C749" s="17"/>
      <c r="D749" s="17"/>
      <c r="E749" s="17"/>
      <c r="F749" s="17"/>
      <c r="G749" s="17"/>
    </row>
    <row r="750" spans="3:7" x14ac:dyDescent="0.3">
      <c r="C750" s="17"/>
      <c r="D750" s="17"/>
      <c r="E750" s="17"/>
      <c r="F750" s="17"/>
      <c r="G750" s="17"/>
    </row>
    <row r="751" spans="3:7" x14ac:dyDescent="0.3">
      <c r="C751" s="17"/>
      <c r="D751" s="17"/>
      <c r="E751" s="17"/>
      <c r="F751" s="17"/>
      <c r="G751" s="17"/>
    </row>
    <row r="752" spans="3:7" x14ac:dyDescent="0.3">
      <c r="C752" s="17"/>
      <c r="D752" s="17"/>
      <c r="E752" s="17"/>
      <c r="F752" s="17"/>
      <c r="G752" s="17"/>
    </row>
    <row r="753" spans="3:7" x14ac:dyDescent="0.3">
      <c r="C753" s="17"/>
      <c r="D753" s="17"/>
      <c r="E753" s="17"/>
      <c r="F753" s="17"/>
      <c r="G753" s="17"/>
    </row>
    <row r="754" spans="3:7" x14ac:dyDescent="0.3">
      <c r="C754" s="17"/>
      <c r="D754" s="17"/>
      <c r="E754" s="17"/>
      <c r="F754" s="17"/>
      <c r="G754" s="17"/>
    </row>
    <row r="755" spans="3:7" x14ac:dyDescent="0.3">
      <c r="C755" s="17"/>
      <c r="D755" s="17"/>
      <c r="E755" s="17"/>
      <c r="F755" s="17"/>
      <c r="G755" s="17"/>
    </row>
    <row r="756" spans="3:7" x14ac:dyDescent="0.3">
      <c r="C756" s="17"/>
      <c r="D756" s="17"/>
      <c r="E756" s="17"/>
      <c r="F756" s="17"/>
      <c r="G756" s="17"/>
    </row>
    <row r="757" spans="3:7" x14ac:dyDescent="0.3">
      <c r="C757" s="17"/>
      <c r="D757" s="17"/>
      <c r="E757" s="17"/>
      <c r="F757" s="17"/>
      <c r="G757" s="17"/>
    </row>
    <row r="758" spans="3:7" x14ac:dyDescent="0.3">
      <c r="C758" s="17"/>
      <c r="D758" s="17"/>
      <c r="E758" s="17"/>
      <c r="F758" s="17"/>
      <c r="G758" s="17"/>
    </row>
    <row r="759" spans="3:7" x14ac:dyDescent="0.3">
      <c r="C759" s="17"/>
      <c r="D759" s="17"/>
      <c r="E759" s="17"/>
      <c r="F759" s="17"/>
      <c r="G759" s="17"/>
    </row>
    <row r="760" spans="3:7" x14ac:dyDescent="0.3">
      <c r="C760" s="17"/>
      <c r="D760" s="17"/>
      <c r="E760" s="17"/>
      <c r="F760" s="17"/>
      <c r="G760" s="17"/>
    </row>
    <row r="761" spans="3:7" x14ac:dyDescent="0.3">
      <c r="C761" s="17"/>
      <c r="D761" s="17"/>
      <c r="E761" s="17"/>
      <c r="F761" s="17"/>
      <c r="G761" s="17"/>
    </row>
    <row r="762" spans="3:7" x14ac:dyDescent="0.3">
      <c r="C762" s="17"/>
      <c r="D762" s="17"/>
      <c r="E762" s="17"/>
      <c r="F762" s="17"/>
      <c r="G762" s="17"/>
    </row>
    <row r="763" spans="3:7" x14ac:dyDescent="0.3">
      <c r="C763" s="17"/>
      <c r="D763" s="17"/>
      <c r="E763" s="17"/>
      <c r="F763" s="17"/>
      <c r="G763" s="17"/>
    </row>
    <row r="764" spans="3:7" x14ac:dyDescent="0.3">
      <c r="C764" s="17"/>
      <c r="D764" s="17"/>
      <c r="E764" s="17"/>
      <c r="F764" s="17"/>
      <c r="G764" s="17"/>
    </row>
    <row r="765" spans="3:7" x14ac:dyDescent="0.3">
      <c r="C765" s="17"/>
      <c r="D765" s="17"/>
      <c r="E765" s="17"/>
      <c r="F765" s="17"/>
      <c r="G765" s="17"/>
    </row>
    <row r="766" spans="3:7" x14ac:dyDescent="0.3">
      <c r="C766" s="17"/>
      <c r="D766" s="17"/>
      <c r="E766" s="17"/>
      <c r="F766" s="17"/>
      <c r="G766" s="17"/>
    </row>
    <row r="767" spans="3:7" x14ac:dyDescent="0.3">
      <c r="C767" s="17"/>
      <c r="D767" s="17"/>
      <c r="E767" s="17"/>
      <c r="F767" s="17"/>
      <c r="G767" s="17"/>
    </row>
    <row r="768" spans="3:7" x14ac:dyDescent="0.3">
      <c r="C768" s="17"/>
      <c r="D768" s="17"/>
      <c r="E768" s="17"/>
      <c r="F768" s="17"/>
      <c r="G768" s="17"/>
    </row>
    <row r="769" spans="3:7" x14ac:dyDescent="0.3">
      <c r="C769" s="17"/>
      <c r="D769" s="17"/>
      <c r="E769" s="17"/>
      <c r="F769" s="17"/>
      <c r="G769" s="17"/>
    </row>
    <row r="770" spans="3:7" x14ac:dyDescent="0.3">
      <c r="C770" s="17"/>
      <c r="D770" s="17"/>
      <c r="E770" s="17"/>
      <c r="F770" s="17"/>
      <c r="G770" s="17"/>
    </row>
    <row r="771" spans="3:7" x14ac:dyDescent="0.3">
      <c r="C771" s="17"/>
      <c r="D771" s="17"/>
      <c r="E771" s="17"/>
      <c r="F771" s="17"/>
      <c r="G771" s="17"/>
    </row>
    <row r="772" spans="3:7" x14ac:dyDescent="0.3">
      <c r="C772" s="17"/>
      <c r="D772" s="17"/>
      <c r="E772" s="17"/>
      <c r="F772" s="17"/>
      <c r="G772" s="17"/>
    </row>
    <row r="773" spans="3:7" x14ac:dyDescent="0.3">
      <c r="C773" s="17"/>
      <c r="D773" s="17"/>
      <c r="E773" s="17"/>
      <c r="F773" s="17"/>
      <c r="G773" s="17"/>
    </row>
    <row r="774" spans="3:7" x14ac:dyDescent="0.3">
      <c r="C774" s="17"/>
      <c r="D774" s="17"/>
      <c r="E774" s="17"/>
      <c r="F774" s="17"/>
      <c r="G774" s="17"/>
    </row>
    <row r="775" spans="3:7" x14ac:dyDescent="0.3">
      <c r="C775" s="17"/>
      <c r="D775" s="17"/>
      <c r="E775" s="17"/>
      <c r="F775" s="17"/>
      <c r="G775" s="17"/>
    </row>
    <row r="776" spans="3:7" x14ac:dyDescent="0.3">
      <c r="C776" s="17"/>
      <c r="D776" s="17"/>
      <c r="E776" s="17"/>
      <c r="F776" s="17"/>
      <c r="G776" s="17"/>
    </row>
    <row r="777" spans="3:7" x14ac:dyDescent="0.3">
      <c r="C777" s="17"/>
      <c r="D777" s="17"/>
      <c r="E777" s="17"/>
      <c r="F777" s="17"/>
      <c r="G777" s="17"/>
    </row>
    <row r="778" spans="3:7" x14ac:dyDescent="0.3">
      <c r="C778" s="17"/>
      <c r="D778" s="17"/>
      <c r="E778" s="17"/>
      <c r="F778" s="17"/>
      <c r="G778" s="17"/>
    </row>
    <row r="779" spans="3:7" x14ac:dyDescent="0.3">
      <c r="C779" s="17"/>
      <c r="D779" s="17"/>
      <c r="E779" s="17"/>
      <c r="F779" s="17"/>
      <c r="G779" s="17"/>
    </row>
    <row r="780" spans="3:7" x14ac:dyDescent="0.3">
      <c r="C780" s="17"/>
      <c r="D780" s="17"/>
      <c r="E780" s="17"/>
      <c r="F780" s="17"/>
      <c r="G780" s="17"/>
    </row>
    <row r="781" spans="3:7" x14ac:dyDescent="0.3">
      <c r="C781" s="17"/>
      <c r="D781" s="17"/>
      <c r="E781" s="17"/>
      <c r="F781" s="17"/>
      <c r="G781" s="17"/>
    </row>
    <row r="782" spans="3:7" x14ac:dyDescent="0.3">
      <c r="C782" s="17"/>
      <c r="D782" s="17"/>
      <c r="E782" s="17"/>
      <c r="F782" s="17"/>
      <c r="G782" s="17"/>
    </row>
    <row r="783" spans="3:7" x14ac:dyDescent="0.3">
      <c r="C783" s="17"/>
      <c r="D783" s="17"/>
      <c r="E783" s="17"/>
      <c r="F783" s="17"/>
      <c r="G783" s="17"/>
    </row>
    <row r="784" spans="3:7" x14ac:dyDescent="0.3">
      <c r="C784" s="17"/>
      <c r="D784" s="17"/>
      <c r="E784" s="17"/>
      <c r="F784" s="17"/>
      <c r="G784" s="17"/>
    </row>
    <row r="785" spans="3:7" x14ac:dyDescent="0.3">
      <c r="C785" s="17"/>
      <c r="D785" s="17"/>
      <c r="E785" s="17"/>
      <c r="F785" s="17"/>
      <c r="G785" s="17"/>
    </row>
    <row r="786" spans="3:7" x14ac:dyDescent="0.3">
      <c r="C786" s="17"/>
      <c r="D786" s="17"/>
      <c r="E786" s="17"/>
      <c r="F786" s="17"/>
      <c r="G786" s="17"/>
    </row>
    <row r="787" spans="3:7" x14ac:dyDescent="0.3">
      <c r="C787" s="17"/>
      <c r="D787" s="17"/>
      <c r="E787" s="17"/>
      <c r="F787" s="17"/>
      <c r="G787" s="17"/>
    </row>
    <row r="788" spans="3:7" x14ac:dyDescent="0.3">
      <c r="C788" s="17"/>
      <c r="D788" s="17"/>
      <c r="E788" s="17"/>
      <c r="F788" s="17"/>
      <c r="G788" s="17"/>
    </row>
    <row r="789" spans="3:7" x14ac:dyDescent="0.3">
      <c r="C789" s="17"/>
      <c r="D789" s="17"/>
      <c r="E789" s="17"/>
      <c r="F789" s="17"/>
      <c r="G789" s="17"/>
    </row>
    <row r="790" spans="3:7" x14ac:dyDescent="0.3">
      <c r="C790" s="17"/>
      <c r="D790" s="17"/>
      <c r="E790" s="17"/>
      <c r="F790" s="17"/>
      <c r="G790" s="17"/>
    </row>
    <row r="791" spans="3:7" x14ac:dyDescent="0.3">
      <c r="C791" s="17"/>
      <c r="D791" s="17"/>
      <c r="E791" s="17"/>
      <c r="F791" s="17"/>
      <c r="G791" s="17"/>
    </row>
    <row r="792" spans="3:7" x14ac:dyDescent="0.3">
      <c r="C792" s="17"/>
      <c r="D792" s="17"/>
      <c r="E792" s="17"/>
      <c r="F792" s="17"/>
      <c r="G792" s="17"/>
    </row>
    <row r="793" spans="3:7" x14ac:dyDescent="0.3">
      <c r="C793" s="17"/>
      <c r="D793" s="17"/>
      <c r="E793" s="17"/>
      <c r="F793" s="17"/>
      <c r="G793" s="17"/>
    </row>
    <row r="794" spans="3:7" x14ac:dyDescent="0.3">
      <c r="C794" s="17"/>
      <c r="D794" s="17"/>
      <c r="E794" s="17"/>
      <c r="F794" s="17"/>
      <c r="G794" s="17"/>
    </row>
    <row r="795" spans="3:7" x14ac:dyDescent="0.3">
      <c r="C795" s="17"/>
      <c r="D795" s="17"/>
      <c r="E795" s="17"/>
      <c r="F795" s="17"/>
      <c r="G795" s="17"/>
    </row>
    <row r="796" spans="3:7" x14ac:dyDescent="0.3">
      <c r="C796" s="17"/>
      <c r="D796" s="17"/>
      <c r="E796" s="17"/>
      <c r="F796" s="17"/>
      <c r="G796" s="17"/>
    </row>
    <row r="797" spans="3:7" x14ac:dyDescent="0.3">
      <c r="C797" s="17"/>
      <c r="D797" s="17"/>
      <c r="E797" s="17"/>
      <c r="F797" s="17"/>
      <c r="G797" s="17"/>
    </row>
    <row r="798" spans="3:7" x14ac:dyDescent="0.3">
      <c r="C798" s="17"/>
      <c r="D798" s="17"/>
      <c r="E798" s="17"/>
      <c r="F798" s="17"/>
      <c r="G798" s="17"/>
    </row>
    <row r="799" spans="3:7" x14ac:dyDescent="0.3">
      <c r="C799" s="17"/>
      <c r="D799" s="17"/>
      <c r="E799" s="17"/>
      <c r="F799" s="17"/>
      <c r="G799" s="17"/>
    </row>
    <row r="800" spans="3:7" x14ac:dyDescent="0.3">
      <c r="C800" s="17"/>
      <c r="D800" s="17"/>
      <c r="E800" s="17"/>
      <c r="F800" s="17"/>
      <c r="G800" s="17"/>
    </row>
    <row r="801" spans="3:7" x14ac:dyDescent="0.3">
      <c r="C801" s="17"/>
      <c r="D801" s="17"/>
      <c r="E801" s="17"/>
      <c r="F801" s="17"/>
      <c r="G801" s="17"/>
    </row>
    <row r="802" spans="3:7" x14ac:dyDescent="0.3">
      <c r="C802" s="17"/>
      <c r="D802" s="17"/>
      <c r="E802" s="17"/>
      <c r="F802" s="17"/>
      <c r="G802" s="17"/>
    </row>
    <row r="803" spans="3:7" x14ac:dyDescent="0.3">
      <c r="C803" s="17"/>
      <c r="D803" s="17"/>
      <c r="E803" s="17"/>
      <c r="F803" s="17"/>
      <c r="G803" s="17"/>
    </row>
    <row r="804" spans="3:7" x14ac:dyDescent="0.3">
      <c r="C804" s="17"/>
      <c r="D804" s="17"/>
      <c r="E804" s="17"/>
      <c r="F804" s="17"/>
      <c r="G804" s="17"/>
    </row>
    <row r="805" spans="3:7" x14ac:dyDescent="0.3">
      <c r="C805" s="17"/>
      <c r="D805" s="17"/>
      <c r="E805" s="17"/>
      <c r="F805" s="17"/>
      <c r="G805" s="17"/>
    </row>
    <row r="806" spans="3:7" x14ac:dyDescent="0.3">
      <c r="C806" s="17"/>
      <c r="D806" s="17"/>
      <c r="E806" s="17"/>
      <c r="F806" s="17"/>
      <c r="G806" s="17"/>
    </row>
    <row r="807" spans="3:7" x14ac:dyDescent="0.3">
      <c r="C807" s="17"/>
      <c r="D807" s="17"/>
      <c r="E807" s="17"/>
      <c r="F807" s="17"/>
      <c r="G807" s="17"/>
    </row>
    <row r="808" spans="3:7" x14ac:dyDescent="0.3">
      <c r="C808" s="17"/>
      <c r="D808" s="17"/>
      <c r="E808" s="17"/>
      <c r="F808" s="17"/>
      <c r="G808" s="17"/>
    </row>
    <row r="809" spans="3:7" x14ac:dyDescent="0.3">
      <c r="C809" s="17"/>
      <c r="D809" s="17"/>
      <c r="E809" s="17"/>
      <c r="F809" s="17"/>
      <c r="G809" s="17"/>
    </row>
    <row r="810" spans="3:7" x14ac:dyDescent="0.3">
      <c r="C810" s="17"/>
      <c r="D810" s="17"/>
      <c r="E810" s="17"/>
      <c r="F810" s="17"/>
      <c r="G810" s="17"/>
    </row>
    <row r="811" spans="3:7" x14ac:dyDescent="0.3">
      <c r="C811" s="17"/>
      <c r="D811" s="17"/>
      <c r="E811" s="17"/>
      <c r="F811" s="17"/>
      <c r="G811" s="17"/>
    </row>
    <row r="812" spans="3:7" x14ac:dyDescent="0.3">
      <c r="C812" s="17"/>
      <c r="D812" s="17"/>
      <c r="E812" s="17"/>
      <c r="F812" s="17"/>
      <c r="G812" s="17"/>
    </row>
    <row r="813" spans="3:7" x14ac:dyDescent="0.3">
      <c r="C813" s="17"/>
      <c r="D813" s="17"/>
      <c r="E813" s="17"/>
      <c r="F813" s="17"/>
      <c r="G813" s="17"/>
    </row>
    <row r="814" spans="3:7" x14ac:dyDescent="0.3">
      <c r="C814" s="17"/>
      <c r="D814" s="17"/>
      <c r="E814" s="17"/>
      <c r="F814" s="17"/>
      <c r="G814" s="17"/>
    </row>
    <row r="815" spans="3:7" x14ac:dyDescent="0.3">
      <c r="C815" s="17"/>
      <c r="D815" s="17"/>
      <c r="E815" s="17"/>
      <c r="F815" s="17"/>
      <c r="G815" s="17"/>
    </row>
    <row r="816" spans="3:7" x14ac:dyDescent="0.3">
      <c r="C816" s="17"/>
      <c r="D816" s="17"/>
      <c r="E816" s="17"/>
      <c r="F816" s="17"/>
      <c r="G816" s="17"/>
    </row>
    <row r="817" spans="3:7" x14ac:dyDescent="0.3">
      <c r="C817" s="17"/>
      <c r="D817" s="17"/>
      <c r="E817" s="17"/>
      <c r="F817" s="17"/>
      <c r="G817" s="17"/>
    </row>
    <row r="818" spans="3:7" x14ac:dyDescent="0.3">
      <c r="C818" s="17"/>
      <c r="D818" s="17"/>
      <c r="E818" s="17"/>
      <c r="F818" s="17"/>
      <c r="G818" s="17"/>
    </row>
    <row r="819" spans="3:7" x14ac:dyDescent="0.3">
      <c r="C819" s="17"/>
      <c r="D819" s="17"/>
      <c r="E819" s="17"/>
      <c r="F819" s="17"/>
      <c r="G819" s="17"/>
    </row>
    <row r="820" spans="3:7" x14ac:dyDescent="0.3">
      <c r="C820" s="17"/>
      <c r="D820" s="17"/>
      <c r="E820" s="17"/>
      <c r="F820" s="17"/>
      <c r="G820" s="17"/>
    </row>
    <row r="821" spans="3:7" x14ac:dyDescent="0.3">
      <c r="C821" s="17"/>
      <c r="D821" s="17"/>
      <c r="E821" s="17"/>
      <c r="F821" s="17"/>
      <c r="G821" s="17"/>
    </row>
    <row r="822" spans="3:7" x14ac:dyDescent="0.3">
      <c r="C822" s="17"/>
      <c r="D822" s="17"/>
      <c r="E822" s="17"/>
      <c r="F822" s="17"/>
      <c r="G822" s="17"/>
    </row>
    <row r="823" spans="3:7" x14ac:dyDescent="0.3">
      <c r="C823" s="17"/>
      <c r="D823" s="17"/>
      <c r="E823" s="17"/>
      <c r="F823" s="17"/>
      <c r="G823" s="17"/>
    </row>
    <row r="824" spans="3:7" x14ac:dyDescent="0.3">
      <c r="C824" s="17"/>
      <c r="D824" s="17"/>
      <c r="E824" s="17"/>
      <c r="F824" s="17"/>
      <c r="G824" s="17"/>
    </row>
    <row r="825" spans="3:7" x14ac:dyDescent="0.3">
      <c r="C825" s="17"/>
      <c r="D825" s="17"/>
      <c r="E825" s="17"/>
      <c r="F825" s="17"/>
      <c r="G825" s="17"/>
    </row>
    <row r="826" spans="3:7" x14ac:dyDescent="0.3">
      <c r="C826" s="17"/>
      <c r="D826" s="17"/>
      <c r="E826" s="17"/>
      <c r="F826" s="17"/>
      <c r="G826" s="17"/>
    </row>
    <row r="827" spans="3:7" x14ac:dyDescent="0.3">
      <c r="C827" s="17"/>
      <c r="D827" s="17"/>
      <c r="E827" s="17"/>
      <c r="F827" s="17"/>
      <c r="G827" s="17"/>
    </row>
    <row r="828" spans="3:7" x14ac:dyDescent="0.3">
      <c r="C828" s="17"/>
      <c r="D828" s="17"/>
      <c r="E828" s="17"/>
      <c r="F828" s="17"/>
      <c r="G828" s="17"/>
    </row>
    <row r="829" spans="3:7" x14ac:dyDescent="0.3">
      <c r="C829" s="17"/>
      <c r="D829" s="17"/>
      <c r="E829" s="17"/>
      <c r="F829" s="17"/>
      <c r="G829" s="17"/>
    </row>
    <row r="830" spans="3:7" x14ac:dyDescent="0.3">
      <c r="C830" s="17"/>
      <c r="D830" s="17"/>
      <c r="E830" s="17"/>
      <c r="F830" s="17"/>
      <c r="G830" s="17"/>
    </row>
    <row r="831" spans="3:7" x14ac:dyDescent="0.3">
      <c r="C831" s="17"/>
      <c r="D831" s="17"/>
      <c r="E831" s="17"/>
      <c r="F831" s="17"/>
      <c r="G831" s="17"/>
    </row>
    <row r="832" spans="3:7" x14ac:dyDescent="0.3">
      <c r="C832" s="17"/>
      <c r="D832" s="17"/>
      <c r="E832" s="17"/>
      <c r="F832" s="17"/>
      <c r="G832" s="17"/>
    </row>
    <row r="833" spans="3:7" x14ac:dyDescent="0.3">
      <c r="C833" s="17"/>
      <c r="D833" s="17"/>
      <c r="E833" s="17"/>
      <c r="F833" s="17"/>
      <c r="G833" s="17"/>
    </row>
    <row r="834" spans="3:7" x14ac:dyDescent="0.3">
      <c r="C834" s="17"/>
      <c r="D834" s="17"/>
      <c r="E834" s="17"/>
      <c r="F834" s="17"/>
      <c r="G834" s="17"/>
    </row>
    <row r="835" spans="3:7" x14ac:dyDescent="0.3">
      <c r="C835" s="17"/>
      <c r="D835" s="17"/>
      <c r="E835" s="17"/>
      <c r="F835" s="17"/>
      <c r="G835" s="17"/>
    </row>
    <row r="836" spans="3:7" x14ac:dyDescent="0.3">
      <c r="C836" s="17"/>
      <c r="D836" s="17"/>
      <c r="E836" s="17"/>
      <c r="F836" s="17"/>
      <c r="G836" s="17"/>
    </row>
    <row r="837" spans="3:7" x14ac:dyDescent="0.3">
      <c r="C837" s="17"/>
      <c r="D837" s="17"/>
      <c r="E837" s="17"/>
      <c r="F837" s="17"/>
      <c r="G837" s="17"/>
    </row>
    <row r="838" spans="3:7" x14ac:dyDescent="0.3">
      <c r="C838" s="17"/>
      <c r="D838" s="17"/>
      <c r="E838" s="17"/>
      <c r="F838" s="17"/>
      <c r="G838" s="17"/>
    </row>
    <row r="839" spans="3:7" x14ac:dyDescent="0.3">
      <c r="C839" s="17"/>
      <c r="D839" s="17"/>
      <c r="E839" s="17"/>
      <c r="F839" s="17"/>
      <c r="G839" s="17"/>
    </row>
    <row r="840" spans="3:7" x14ac:dyDescent="0.3">
      <c r="C840" s="17"/>
      <c r="D840" s="17"/>
      <c r="E840" s="17"/>
      <c r="F840" s="17"/>
      <c r="G840" s="17"/>
    </row>
    <row r="841" spans="3:7" x14ac:dyDescent="0.3">
      <c r="C841" s="17"/>
      <c r="D841" s="17"/>
      <c r="E841" s="17"/>
      <c r="F841" s="17"/>
      <c r="G841" s="17"/>
    </row>
    <row r="842" spans="3:7" x14ac:dyDescent="0.3">
      <c r="C842" s="17"/>
      <c r="D842" s="17"/>
      <c r="E842" s="17"/>
      <c r="F842" s="17"/>
      <c r="G842" s="17"/>
    </row>
    <row r="843" spans="3:7" x14ac:dyDescent="0.3">
      <c r="C843" s="17"/>
      <c r="D843" s="17"/>
      <c r="E843" s="17"/>
      <c r="F843" s="17"/>
      <c r="G843" s="17"/>
    </row>
    <row r="844" spans="3:7" x14ac:dyDescent="0.3">
      <c r="C844" s="17"/>
      <c r="D844" s="17"/>
      <c r="E844" s="17"/>
      <c r="F844" s="17"/>
      <c r="G844" s="17"/>
    </row>
    <row r="845" spans="3:7" x14ac:dyDescent="0.3">
      <c r="C845" s="17"/>
      <c r="D845" s="17"/>
      <c r="E845" s="17"/>
      <c r="F845" s="17"/>
      <c r="G845" s="17"/>
    </row>
    <row r="846" spans="3:7" x14ac:dyDescent="0.3">
      <c r="C846" s="17"/>
      <c r="D846" s="17"/>
      <c r="E846" s="17"/>
      <c r="F846" s="17"/>
      <c r="G846" s="17"/>
    </row>
    <row r="847" spans="3:7" x14ac:dyDescent="0.3">
      <c r="C847" s="17"/>
      <c r="D847" s="17"/>
      <c r="E847" s="17"/>
      <c r="F847" s="17"/>
      <c r="G847" s="17"/>
    </row>
    <row r="848" spans="3:7" x14ac:dyDescent="0.3">
      <c r="C848" s="17"/>
      <c r="D848" s="17"/>
      <c r="E848" s="17"/>
      <c r="F848" s="17"/>
      <c r="G848" s="17"/>
    </row>
    <row r="849" spans="3:7" x14ac:dyDescent="0.3">
      <c r="C849" s="17"/>
      <c r="D849" s="17"/>
      <c r="E849" s="17"/>
      <c r="F849" s="17"/>
      <c r="G849" s="17"/>
    </row>
    <row r="850" spans="3:7" x14ac:dyDescent="0.3">
      <c r="C850" s="17"/>
      <c r="D850" s="17"/>
      <c r="E850" s="17"/>
      <c r="F850" s="17"/>
      <c r="G850" s="17"/>
    </row>
    <row r="851" spans="3:7" x14ac:dyDescent="0.3">
      <c r="C851" s="17"/>
      <c r="D851" s="17"/>
      <c r="E851" s="17"/>
      <c r="F851" s="17"/>
      <c r="G851" s="17"/>
    </row>
    <row r="852" spans="3:7" x14ac:dyDescent="0.3">
      <c r="C852" s="17"/>
      <c r="D852" s="17"/>
      <c r="E852" s="17"/>
      <c r="F852" s="17"/>
      <c r="G852" s="17"/>
    </row>
    <row r="853" spans="3:7" x14ac:dyDescent="0.3">
      <c r="C853" s="17"/>
      <c r="D853" s="17"/>
      <c r="E853" s="17"/>
      <c r="F853" s="17"/>
      <c r="G853" s="17"/>
    </row>
    <row r="854" spans="3:7" x14ac:dyDescent="0.3">
      <c r="C854" s="17"/>
      <c r="D854" s="17"/>
      <c r="E854" s="17"/>
      <c r="F854" s="17"/>
      <c r="G854" s="17"/>
    </row>
    <row r="855" spans="3:7" x14ac:dyDescent="0.3">
      <c r="C855" s="17"/>
      <c r="D855" s="17"/>
      <c r="E855" s="17"/>
      <c r="F855" s="17"/>
      <c r="G855" s="17"/>
    </row>
    <row r="856" spans="3:7" x14ac:dyDescent="0.3">
      <c r="C856" s="17"/>
      <c r="D856" s="17"/>
      <c r="E856" s="17"/>
      <c r="F856" s="17"/>
      <c r="G856" s="17"/>
    </row>
    <row r="857" spans="3:7" x14ac:dyDescent="0.3">
      <c r="C857" s="17"/>
      <c r="D857" s="17"/>
      <c r="E857" s="17"/>
      <c r="F857" s="17"/>
      <c r="G857" s="17"/>
    </row>
    <row r="858" spans="3:7" x14ac:dyDescent="0.3">
      <c r="C858" s="17"/>
      <c r="D858" s="17"/>
      <c r="E858" s="17"/>
      <c r="F858" s="17"/>
      <c r="G858" s="17"/>
    </row>
    <row r="859" spans="3:7" x14ac:dyDescent="0.3">
      <c r="C859" s="17"/>
      <c r="D859" s="17"/>
      <c r="E859" s="17"/>
      <c r="F859" s="17"/>
      <c r="G859" s="17"/>
    </row>
    <row r="860" spans="3:7" x14ac:dyDescent="0.3">
      <c r="C860" s="17"/>
      <c r="D860" s="17"/>
      <c r="E860" s="17"/>
      <c r="F860" s="17"/>
      <c r="G860" s="17"/>
    </row>
    <row r="861" spans="3:7" x14ac:dyDescent="0.3">
      <c r="C861" s="17"/>
      <c r="D861" s="17"/>
      <c r="E861" s="17"/>
      <c r="F861" s="17"/>
      <c r="G861" s="17"/>
    </row>
    <row r="862" spans="3:7" x14ac:dyDescent="0.3">
      <c r="C862" s="17"/>
      <c r="D862" s="17"/>
      <c r="E862" s="17"/>
      <c r="F862" s="17"/>
      <c r="G862" s="17"/>
    </row>
    <row r="863" spans="3:7" x14ac:dyDescent="0.3">
      <c r="C863" s="17"/>
      <c r="D863" s="17"/>
      <c r="E863" s="17"/>
      <c r="F863" s="17"/>
      <c r="G863" s="17"/>
    </row>
    <row r="864" spans="3:7" x14ac:dyDescent="0.3">
      <c r="C864" s="17"/>
      <c r="D864" s="17"/>
      <c r="E864" s="17"/>
      <c r="F864" s="17"/>
      <c r="G864" s="17"/>
    </row>
    <row r="865" spans="3:7" x14ac:dyDescent="0.3">
      <c r="C865" s="17"/>
      <c r="D865" s="17"/>
      <c r="E865" s="17"/>
      <c r="F865" s="17"/>
      <c r="G865" s="17"/>
    </row>
    <row r="866" spans="3:7" x14ac:dyDescent="0.3">
      <c r="C866" s="17"/>
      <c r="D866" s="17"/>
      <c r="E866" s="17"/>
      <c r="F866" s="17"/>
      <c r="G866" s="17"/>
    </row>
    <row r="867" spans="3:7" x14ac:dyDescent="0.3">
      <c r="C867" s="17"/>
      <c r="D867" s="17"/>
      <c r="E867" s="17"/>
      <c r="F867" s="17"/>
      <c r="G867" s="17"/>
    </row>
    <row r="868" spans="3:7" x14ac:dyDescent="0.3">
      <c r="C868" s="17"/>
      <c r="D868" s="17"/>
      <c r="E868" s="17"/>
      <c r="F868" s="17"/>
      <c r="G868" s="17"/>
    </row>
    <row r="869" spans="3:7" x14ac:dyDescent="0.3">
      <c r="C869" s="17"/>
      <c r="D869" s="17"/>
      <c r="E869" s="17"/>
      <c r="F869" s="17"/>
      <c r="G869" s="17"/>
    </row>
    <row r="870" spans="3:7" x14ac:dyDescent="0.3">
      <c r="C870" s="17"/>
      <c r="D870" s="17"/>
      <c r="E870" s="17"/>
      <c r="F870" s="17"/>
      <c r="G870" s="17"/>
    </row>
    <row r="871" spans="3:7" x14ac:dyDescent="0.3">
      <c r="C871" s="17"/>
      <c r="D871" s="17"/>
      <c r="E871" s="17"/>
      <c r="F871" s="17"/>
      <c r="G871" s="17"/>
    </row>
    <row r="872" spans="3:7" x14ac:dyDescent="0.3">
      <c r="C872" s="17"/>
      <c r="D872" s="17"/>
      <c r="E872" s="17"/>
      <c r="F872" s="17"/>
      <c r="G872" s="17"/>
    </row>
    <row r="873" spans="3:7" x14ac:dyDescent="0.3">
      <c r="C873" s="17"/>
      <c r="D873" s="17"/>
      <c r="E873" s="17"/>
      <c r="F873" s="17"/>
      <c r="G873" s="17"/>
    </row>
    <row r="874" spans="3:7" x14ac:dyDescent="0.3">
      <c r="C874" s="17"/>
      <c r="D874" s="17"/>
      <c r="E874" s="17"/>
      <c r="F874" s="17"/>
      <c r="G874" s="17"/>
    </row>
    <row r="875" spans="3:7" x14ac:dyDescent="0.3">
      <c r="C875" s="17"/>
      <c r="D875" s="17"/>
      <c r="E875" s="17"/>
      <c r="F875" s="17"/>
      <c r="G875" s="17"/>
    </row>
    <row r="876" spans="3:7" x14ac:dyDescent="0.3">
      <c r="C876" s="17"/>
      <c r="D876" s="17"/>
      <c r="E876" s="17"/>
      <c r="F876" s="17"/>
      <c r="G876" s="17"/>
    </row>
    <row r="877" spans="3:7" x14ac:dyDescent="0.3">
      <c r="C877" s="17"/>
      <c r="D877" s="17"/>
      <c r="E877" s="17"/>
      <c r="F877" s="17"/>
      <c r="G877" s="17"/>
    </row>
    <row r="878" spans="3:7" x14ac:dyDescent="0.3">
      <c r="C878" s="17"/>
      <c r="D878" s="17"/>
      <c r="E878" s="17"/>
      <c r="F878" s="17"/>
      <c r="G878" s="17"/>
    </row>
    <row r="879" spans="3:7" x14ac:dyDescent="0.3">
      <c r="C879" s="17"/>
      <c r="D879" s="17"/>
      <c r="E879" s="17"/>
      <c r="F879" s="17"/>
      <c r="G879" s="17"/>
    </row>
    <row r="880" spans="3:7" x14ac:dyDescent="0.3">
      <c r="C880" s="17"/>
      <c r="D880" s="17"/>
      <c r="E880" s="17"/>
      <c r="F880" s="17"/>
      <c r="G880" s="17"/>
    </row>
    <row r="881" spans="3:7" x14ac:dyDescent="0.3">
      <c r="C881" s="17"/>
      <c r="D881" s="17"/>
      <c r="E881" s="17"/>
      <c r="F881" s="17"/>
      <c r="G881" s="17"/>
    </row>
    <row r="882" spans="3:7" x14ac:dyDescent="0.3">
      <c r="C882" s="17"/>
      <c r="D882" s="17"/>
      <c r="E882" s="17"/>
      <c r="F882" s="17"/>
      <c r="G882" s="17"/>
    </row>
    <row r="883" spans="3:7" x14ac:dyDescent="0.3">
      <c r="C883" s="17"/>
      <c r="D883" s="17"/>
      <c r="E883" s="17"/>
      <c r="F883" s="17"/>
      <c r="G883" s="17"/>
    </row>
    <row r="884" spans="3:7" x14ac:dyDescent="0.3">
      <c r="C884" s="17"/>
      <c r="D884" s="17"/>
      <c r="E884" s="17"/>
      <c r="F884" s="17"/>
      <c r="G884" s="17"/>
    </row>
    <row r="885" spans="3:7" x14ac:dyDescent="0.3">
      <c r="C885" s="17"/>
      <c r="D885" s="17"/>
      <c r="E885" s="17"/>
      <c r="F885" s="17"/>
      <c r="G885" s="17"/>
    </row>
    <row r="886" spans="3:7" x14ac:dyDescent="0.3">
      <c r="C886" s="17"/>
      <c r="D886" s="17"/>
      <c r="E886" s="17"/>
      <c r="F886" s="17"/>
      <c r="G886" s="17"/>
    </row>
    <row r="887" spans="3:7" x14ac:dyDescent="0.3">
      <c r="C887" s="17"/>
      <c r="D887" s="17"/>
      <c r="E887" s="17"/>
      <c r="F887" s="17"/>
      <c r="G887" s="17"/>
    </row>
    <row r="888" spans="3:7" x14ac:dyDescent="0.3">
      <c r="C888" s="17"/>
      <c r="D888" s="17"/>
      <c r="E888" s="17"/>
      <c r="F888" s="17"/>
      <c r="G888" s="17"/>
    </row>
    <row r="889" spans="3:7" x14ac:dyDescent="0.3">
      <c r="C889" s="17"/>
      <c r="D889" s="17"/>
      <c r="E889" s="17"/>
      <c r="F889" s="17"/>
      <c r="G889" s="17"/>
    </row>
    <row r="890" spans="3:7" x14ac:dyDescent="0.3">
      <c r="C890" s="17"/>
      <c r="D890" s="17"/>
      <c r="E890" s="17"/>
      <c r="F890" s="17"/>
      <c r="G890" s="17"/>
    </row>
    <row r="891" spans="3:7" x14ac:dyDescent="0.3">
      <c r="C891" s="17"/>
      <c r="D891" s="17"/>
      <c r="E891" s="17"/>
      <c r="F891" s="17"/>
      <c r="G891" s="17"/>
    </row>
    <row r="892" spans="3:7" x14ac:dyDescent="0.3">
      <c r="C892" s="17"/>
      <c r="D892" s="17"/>
      <c r="E892" s="17"/>
      <c r="F892" s="17"/>
      <c r="G892" s="17"/>
    </row>
    <row r="893" spans="3:7" x14ac:dyDescent="0.3">
      <c r="C893" s="17"/>
      <c r="D893" s="17"/>
      <c r="E893" s="17"/>
      <c r="F893" s="17"/>
      <c r="G893" s="17"/>
    </row>
    <row r="894" spans="3:7" x14ac:dyDescent="0.3">
      <c r="C894" s="17"/>
      <c r="D894" s="17"/>
      <c r="E894" s="17"/>
      <c r="F894" s="17"/>
      <c r="G894" s="17"/>
    </row>
    <row r="895" spans="3:7" x14ac:dyDescent="0.3">
      <c r="C895" s="17"/>
      <c r="D895" s="17"/>
      <c r="E895" s="17"/>
      <c r="F895" s="17"/>
      <c r="G895" s="17"/>
    </row>
    <row r="896" spans="3:7" x14ac:dyDescent="0.3">
      <c r="C896" s="17"/>
      <c r="D896" s="17"/>
      <c r="E896" s="17"/>
      <c r="F896" s="17"/>
      <c r="G896" s="17"/>
    </row>
    <row r="897" spans="3:7" x14ac:dyDescent="0.3">
      <c r="C897" s="17"/>
      <c r="D897" s="17"/>
      <c r="E897" s="17"/>
      <c r="F897" s="17"/>
      <c r="G897" s="17"/>
    </row>
    <row r="898" spans="3:7" x14ac:dyDescent="0.3">
      <c r="C898" s="17"/>
      <c r="D898" s="17"/>
      <c r="E898" s="17"/>
      <c r="F898" s="17"/>
      <c r="G898" s="17"/>
    </row>
    <row r="899" spans="3:7" x14ac:dyDescent="0.3">
      <c r="C899" s="17"/>
      <c r="D899" s="17"/>
      <c r="E899" s="17"/>
      <c r="F899" s="17"/>
      <c r="G899" s="17"/>
    </row>
    <row r="900" spans="3:7" x14ac:dyDescent="0.3">
      <c r="C900" s="17"/>
      <c r="D900" s="17"/>
      <c r="E900" s="17"/>
      <c r="F900" s="17"/>
      <c r="G900" s="17"/>
    </row>
    <row r="901" spans="3:7" x14ac:dyDescent="0.3">
      <c r="C901" s="17"/>
      <c r="D901" s="17"/>
      <c r="E901" s="17"/>
      <c r="F901" s="17"/>
      <c r="G901" s="17"/>
    </row>
    <row r="902" spans="3:7" x14ac:dyDescent="0.3">
      <c r="C902" s="17"/>
      <c r="D902" s="17"/>
      <c r="E902" s="17"/>
      <c r="F902" s="17"/>
      <c r="G902" s="17"/>
    </row>
    <row r="903" spans="3:7" x14ac:dyDescent="0.3">
      <c r="C903" s="17"/>
      <c r="D903" s="17"/>
      <c r="E903" s="17"/>
      <c r="F903" s="17"/>
      <c r="G903" s="17"/>
    </row>
    <row r="904" spans="3:7" x14ac:dyDescent="0.3">
      <c r="C904" s="17"/>
      <c r="D904" s="17"/>
      <c r="E904" s="17"/>
      <c r="F904" s="17"/>
      <c r="G904" s="17"/>
    </row>
    <row r="905" spans="3:7" x14ac:dyDescent="0.3">
      <c r="C905" s="17"/>
      <c r="D905" s="17"/>
      <c r="E905" s="17"/>
      <c r="F905" s="17"/>
      <c r="G905" s="17"/>
    </row>
    <row r="906" spans="3:7" x14ac:dyDescent="0.3">
      <c r="C906" s="17"/>
      <c r="D906" s="17"/>
      <c r="E906" s="17"/>
      <c r="F906" s="17"/>
      <c r="G906" s="17"/>
    </row>
    <row r="907" spans="3:7" x14ac:dyDescent="0.3">
      <c r="C907" s="17"/>
      <c r="D907" s="17"/>
      <c r="E907" s="17"/>
      <c r="F907" s="17"/>
      <c r="G907" s="17"/>
    </row>
    <row r="908" spans="3:7" x14ac:dyDescent="0.3">
      <c r="C908" s="17"/>
      <c r="D908" s="17"/>
      <c r="E908" s="17"/>
      <c r="F908" s="17"/>
      <c r="G908" s="17"/>
    </row>
    <row r="909" spans="3:7" x14ac:dyDescent="0.3">
      <c r="C909" s="17"/>
      <c r="D909" s="17"/>
      <c r="E909" s="17"/>
      <c r="F909" s="17"/>
      <c r="G909" s="17"/>
    </row>
    <row r="910" spans="3:7" x14ac:dyDescent="0.3">
      <c r="C910" s="17"/>
      <c r="D910" s="17"/>
      <c r="E910" s="17"/>
      <c r="F910" s="17"/>
      <c r="G910" s="17"/>
    </row>
    <row r="911" spans="3:7" x14ac:dyDescent="0.3">
      <c r="C911" s="17"/>
      <c r="D911" s="17"/>
      <c r="E911" s="17"/>
      <c r="F911" s="17"/>
      <c r="G911" s="17"/>
    </row>
    <row r="912" spans="3:7" x14ac:dyDescent="0.3">
      <c r="C912" s="17"/>
      <c r="D912" s="17"/>
      <c r="E912" s="17"/>
      <c r="F912" s="17"/>
      <c r="G912" s="17"/>
    </row>
    <row r="913" spans="3:7" x14ac:dyDescent="0.3">
      <c r="C913" s="17"/>
      <c r="D913" s="17"/>
      <c r="E913" s="17"/>
      <c r="F913" s="17"/>
      <c r="G913" s="17"/>
    </row>
    <row r="914" spans="3:7" x14ac:dyDescent="0.3">
      <c r="C914" s="17"/>
      <c r="D914" s="17"/>
      <c r="E914" s="17"/>
      <c r="F914" s="17"/>
      <c r="G914" s="17"/>
    </row>
    <row r="915" spans="3:7" x14ac:dyDescent="0.3">
      <c r="C915" s="17"/>
      <c r="D915" s="17"/>
      <c r="E915" s="17"/>
      <c r="F915" s="17"/>
      <c r="G915" s="17"/>
    </row>
    <row r="916" spans="3:7" x14ac:dyDescent="0.3">
      <c r="C916" s="17"/>
      <c r="D916" s="17"/>
      <c r="E916" s="17"/>
      <c r="F916" s="17"/>
      <c r="G916" s="17"/>
    </row>
    <row r="917" spans="3:7" x14ac:dyDescent="0.3">
      <c r="C917" s="17"/>
      <c r="D917" s="17"/>
      <c r="E917" s="17"/>
      <c r="F917" s="17"/>
      <c r="G917" s="17"/>
    </row>
    <row r="918" spans="3:7" x14ac:dyDescent="0.3">
      <c r="C918" s="17"/>
      <c r="D918" s="17"/>
      <c r="E918" s="17"/>
      <c r="F918" s="17"/>
      <c r="G918" s="17"/>
    </row>
    <row r="919" spans="3:7" x14ac:dyDescent="0.3">
      <c r="C919" s="17"/>
      <c r="D919" s="17"/>
      <c r="E919" s="17"/>
      <c r="F919" s="17"/>
      <c r="G919" s="17"/>
    </row>
    <row r="920" spans="3:7" x14ac:dyDescent="0.3">
      <c r="C920" s="17"/>
      <c r="D920" s="17"/>
      <c r="E920" s="17"/>
      <c r="F920" s="17"/>
      <c r="G920" s="17"/>
    </row>
    <row r="921" spans="3:7" x14ac:dyDescent="0.3">
      <c r="C921" s="17"/>
      <c r="D921" s="17"/>
      <c r="E921" s="17"/>
      <c r="F921" s="17"/>
      <c r="G921" s="17"/>
    </row>
    <row r="922" spans="3:7" x14ac:dyDescent="0.3">
      <c r="C922" s="17"/>
      <c r="D922" s="17"/>
      <c r="E922" s="17"/>
      <c r="F922" s="17"/>
      <c r="G922" s="17"/>
    </row>
    <row r="923" spans="3:7" x14ac:dyDescent="0.3">
      <c r="C923" s="17"/>
      <c r="D923" s="17"/>
      <c r="E923" s="17"/>
      <c r="F923" s="17"/>
      <c r="G923" s="17"/>
    </row>
    <row r="924" spans="3:7" x14ac:dyDescent="0.3">
      <c r="C924" s="17"/>
      <c r="D924" s="17"/>
      <c r="E924" s="17"/>
      <c r="F924" s="17"/>
      <c r="G924" s="17"/>
    </row>
    <row r="925" spans="3:7" x14ac:dyDescent="0.3">
      <c r="C925" s="17"/>
      <c r="D925" s="17"/>
      <c r="E925" s="17"/>
      <c r="F925" s="17"/>
      <c r="G925" s="17"/>
    </row>
    <row r="926" spans="3:7" x14ac:dyDescent="0.3">
      <c r="C926" s="17"/>
      <c r="D926" s="17"/>
      <c r="E926" s="17"/>
      <c r="F926" s="17"/>
      <c r="G926" s="17"/>
    </row>
    <row r="927" spans="3:7" x14ac:dyDescent="0.3">
      <c r="C927" s="17"/>
      <c r="D927" s="17"/>
      <c r="E927" s="17"/>
      <c r="F927" s="17"/>
      <c r="G927" s="17"/>
    </row>
    <row r="928" spans="3:7" x14ac:dyDescent="0.3">
      <c r="C928" s="17"/>
      <c r="D928" s="17"/>
      <c r="E928" s="17"/>
      <c r="F928" s="17"/>
      <c r="G928" s="17"/>
    </row>
    <row r="929" spans="3:7" x14ac:dyDescent="0.3">
      <c r="C929" s="17"/>
      <c r="D929" s="17"/>
      <c r="E929" s="17"/>
      <c r="F929" s="17"/>
      <c r="G929" s="17"/>
    </row>
    <row r="930" spans="3:7" x14ac:dyDescent="0.3">
      <c r="C930" s="17"/>
      <c r="D930" s="17"/>
      <c r="E930" s="17"/>
      <c r="F930" s="17"/>
      <c r="G930" s="17"/>
    </row>
    <row r="931" spans="3:7" x14ac:dyDescent="0.3">
      <c r="C931" s="17"/>
      <c r="D931" s="17"/>
      <c r="E931" s="17"/>
      <c r="F931" s="17"/>
      <c r="G931" s="17"/>
    </row>
    <row r="932" spans="3:7" x14ac:dyDescent="0.3">
      <c r="C932" s="17"/>
      <c r="D932" s="17"/>
      <c r="E932" s="17"/>
      <c r="F932" s="17"/>
      <c r="G932" s="17"/>
    </row>
    <row r="933" spans="3:7" x14ac:dyDescent="0.3">
      <c r="C933" s="17"/>
      <c r="D933" s="17"/>
      <c r="E933" s="17"/>
      <c r="F933" s="17"/>
      <c r="G933" s="17"/>
    </row>
    <row r="934" spans="3:7" x14ac:dyDescent="0.3">
      <c r="C934" s="17"/>
      <c r="D934" s="17"/>
      <c r="E934" s="17"/>
      <c r="F934" s="17"/>
      <c r="G934" s="17"/>
    </row>
    <row r="935" spans="3:7" x14ac:dyDescent="0.3">
      <c r="C935" s="17"/>
      <c r="D935" s="17"/>
      <c r="E935" s="17"/>
      <c r="F935" s="17"/>
      <c r="G935" s="17"/>
    </row>
    <row r="936" spans="3:7" x14ac:dyDescent="0.3">
      <c r="C936" s="17"/>
      <c r="D936" s="17"/>
      <c r="E936" s="17"/>
      <c r="F936" s="17"/>
      <c r="G936" s="17"/>
    </row>
    <row r="937" spans="3:7" x14ac:dyDescent="0.3">
      <c r="C937" s="17"/>
      <c r="D937" s="17"/>
      <c r="E937" s="17"/>
      <c r="F937" s="17"/>
      <c r="G937" s="17"/>
    </row>
    <row r="938" spans="3:7" x14ac:dyDescent="0.3">
      <c r="C938" s="17"/>
      <c r="D938" s="17"/>
      <c r="E938" s="17"/>
      <c r="F938" s="17"/>
      <c r="G938" s="17"/>
    </row>
    <row r="939" spans="3:7" x14ac:dyDescent="0.3">
      <c r="C939" s="17"/>
      <c r="D939" s="17"/>
      <c r="E939" s="17"/>
      <c r="F939" s="17"/>
      <c r="G939" s="17"/>
    </row>
    <row r="940" spans="3:7" x14ac:dyDescent="0.3">
      <c r="C940" s="17"/>
      <c r="D940" s="17"/>
      <c r="E940" s="17"/>
      <c r="F940" s="17"/>
      <c r="G940" s="17"/>
    </row>
    <row r="941" spans="3:7" x14ac:dyDescent="0.3">
      <c r="C941" s="17"/>
      <c r="D941" s="17"/>
      <c r="E941" s="17"/>
      <c r="F941" s="17"/>
      <c r="G941" s="17"/>
    </row>
    <row r="942" spans="3:7" x14ac:dyDescent="0.3">
      <c r="C942" s="17"/>
      <c r="D942" s="17"/>
      <c r="E942" s="17"/>
      <c r="F942" s="17"/>
      <c r="G942" s="17"/>
    </row>
    <row r="943" spans="3:7" x14ac:dyDescent="0.3">
      <c r="C943" s="17"/>
      <c r="D943" s="17"/>
      <c r="E943" s="17"/>
      <c r="F943" s="17"/>
      <c r="G943" s="17"/>
    </row>
    <row r="944" spans="3:7" x14ac:dyDescent="0.3">
      <c r="C944" s="17"/>
      <c r="D944" s="17"/>
      <c r="E944" s="17"/>
      <c r="F944" s="17"/>
      <c r="G944" s="17"/>
    </row>
    <row r="945" spans="3:7" x14ac:dyDescent="0.3">
      <c r="C945" s="17"/>
      <c r="D945" s="17"/>
      <c r="E945" s="17"/>
      <c r="F945" s="17"/>
      <c r="G945" s="17"/>
    </row>
    <row r="946" spans="3:7" x14ac:dyDescent="0.3">
      <c r="C946" s="17"/>
      <c r="D946" s="17"/>
      <c r="E946" s="17"/>
      <c r="F946" s="17"/>
      <c r="G946" s="17"/>
    </row>
    <row r="947" spans="3:7" x14ac:dyDescent="0.3">
      <c r="C947" s="17"/>
      <c r="D947" s="17"/>
      <c r="E947" s="17"/>
      <c r="F947" s="17"/>
      <c r="G947" s="17"/>
    </row>
    <row r="948" spans="3:7" x14ac:dyDescent="0.3">
      <c r="C948" s="17"/>
      <c r="D948" s="17"/>
      <c r="E948" s="17"/>
      <c r="F948" s="17"/>
      <c r="G948" s="17"/>
    </row>
    <row r="949" spans="3:7" x14ac:dyDescent="0.3">
      <c r="C949" s="17"/>
      <c r="D949" s="17"/>
      <c r="E949" s="17"/>
      <c r="F949" s="17"/>
      <c r="G949" s="17"/>
    </row>
    <row r="950" spans="3:7" x14ac:dyDescent="0.3">
      <c r="C950" s="17"/>
      <c r="D950" s="17"/>
      <c r="E950" s="17"/>
      <c r="F950" s="17"/>
      <c r="G950" s="17"/>
    </row>
    <row r="951" spans="3:7" x14ac:dyDescent="0.3">
      <c r="C951" s="17"/>
      <c r="D951" s="17"/>
      <c r="E951" s="17"/>
      <c r="F951" s="17"/>
      <c r="G951" s="17"/>
    </row>
    <row r="952" spans="3:7" x14ac:dyDescent="0.3">
      <c r="C952" s="17"/>
      <c r="D952" s="17"/>
      <c r="E952" s="17"/>
      <c r="F952" s="17"/>
      <c r="G952" s="17"/>
    </row>
    <row r="953" spans="3:7" x14ac:dyDescent="0.3">
      <c r="C953" s="17"/>
      <c r="D953" s="17"/>
      <c r="E953" s="17"/>
      <c r="F953" s="17"/>
      <c r="G953" s="17"/>
    </row>
    <row r="954" spans="3:7" x14ac:dyDescent="0.3">
      <c r="C954" s="17"/>
      <c r="D954" s="17"/>
      <c r="E954" s="17"/>
      <c r="F954" s="17"/>
      <c r="G954" s="17"/>
    </row>
    <row r="955" spans="3:7" x14ac:dyDescent="0.3">
      <c r="C955" s="17"/>
      <c r="D955" s="17"/>
      <c r="E955" s="17"/>
      <c r="F955" s="17"/>
      <c r="G955" s="17"/>
    </row>
    <row r="956" spans="3:7" x14ac:dyDescent="0.3">
      <c r="C956" s="17"/>
      <c r="D956" s="17"/>
      <c r="E956" s="17"/>
      <c r="F956" s="17"/>
      <c r="G956" s="17"/>
    </row>
    <row r="957" spans="3:7" x14ac:dyDescent="0.3">
      <c r="C957" s="17"/>
      <c r="D957" s="17"/>
      <c r="E957" s="17"/>
      <c r="F957" s="17"/>
      <c r="G957" s="17"/>
    </row>
    <row r="958" spans="3:7" x14ac:dyDescent="0.3">
      <c r="C958" s="17"/>
      <c r="D958" s="17"/>
      <c r="E958" s="17"/>
      <c r="F958" s="17"/>
      <c r="G958" s="17"/>
    </row>
    <row r="959" spans="3:7" x14ac:dyDescent="0.3">
      <c r="C959" s="17"/>
      <c r="D959" s="17"/>
      <c r="E959" s="17"/>
      <c r="F959" s="17"/>
      <c r="G959" s="17"/>
    </row>
    <row r="960" spans="3:7" x14ac:dyDescent="0.3">
      <c r="C960" s="17"/>
      <c r="D960" s="17"/>
      <c r="E960" s="17"/>
      <c r="F960" s="17"/>
      <c r="G960" s="17"/>
    </row>
    <row r="961" spans="3:7" x14ac:dyDescent="0.3">
      <c r="C961" s="17"/>
      <c r="D961" s="17"/>
      <c r="E961" s="17"/>
      <c r="F961" s="17"/>
      <c r="G961" s="17"/>
    </row>
    <row r="962" spans="3:7" x14ac:dyDescent="0.3">
      <c r="C962" s="17"/>
      <c r="D962" s="17"/>
      <c r="E962" s="17"/>
      <c r="F962" s="17"/>
      <c r="G962" s="17"/>
    </row>
    <row r="963" spans="3:7" x14ac:dyDescent="0.3">
      <c r="C963" s="17"/>
      <c r="D963" s="17"/>
      <c r="E963" s="17"/>
      <c r="F963" s="17"/>
      <c r="G963" s="17"/>
    </row>
    <row r="964" spans="3:7" x14ac:dyDescent="0.3">
      <c r="C964" s="17"/>
      <c r="D964" s="17"/>
      <c r="E964" s="17"/>
      <c r="F964" s="17"/>
      <c r="G964" s="17"/>
    </row>
    <row r="965" spans="3:7" x14ac:dyDescent="0.3">
      <c r="C965" s="17"/>
      <c r="D965" s="17"/>
      <c r="E965" s="17"/>
      <c r="F965" s="17"/>
      <c r="G965" s="17"/>
    </row>
    <row r="966" spans="3:7" x14ac:dyDescent="0.3">
      <c r="C966" s="17"/>
      <c r="D966" s="17"/>
      <c r="E966" s="17"/>
      <c r="F966" s="17"/>
      <c r="G966" s="17"/>
    </row>
    <row r="967" spans="3:7" x14ac:dyDescent="0.3">
      <c r="C967" s="17"/>
      <c r="D967" s="17"/>
      <c r="E967" s="17"/>
      <c r="F967" s="17"/>
      <c r="G967" s="17"/>
    </row>
    <row r="968" spans="3:7" x14ac:dyDescent="0.3">
      <c r="C968" s="17"/>
      <c r="D968" s="17"/>
      <c r="E968" s="17"/>
      <c r="F968" s="17"/>
      <c r="G968" s="17"/>
    </row>
    <row r="969" spans="3:7" x14ac:dyDescent="0.3">
      <c r="C969" s="17"/>
      <c r="D969" s="17"/>
      <c r="E969" s="17"/>
      <c r="F969" s="17"/>
      <c r="G969" s="17"/>
    </row>
    <row r="970" spans="3:7" x14ac:dyDescent="0.3">
      <c r="C970" s="17"/>
      <c r="D970" s="17"/>
      <c r="E970" s="17"/>
      <c r="F970" s="17"/>
      <c r="G970" s="17"/>
    </row>
    <row r="971" spans="3:7" x14ac:dyDescent="0.3">
      <c r="C971" s="17"/>
      <c r="D971" s="17"/>
      <c r="E971" s="17"/>
      <c r="F971" s="17"/>
      <c r="G971" s="17"/>
    </row>
    <row r="972" spans="3:7" x14ac:dyDescent="0.3">
      <c r="C972" s="17"/>
      <c r="D972" s="17"/>
      <c r="E972" s="17"/>
      <c r="F972" s="17"/>
      <c r="G972" s="17"/>
    </row>
    <row r="973" spans="3:7" x14ac:dyDescent="0.3">
      <c r="C973" s="17"/>
      <c r="D973" s="17"/>
      <c r="E973" s="17"/>
      <c r="F973" s="17"/>
      <c r="G973" s="17"/>
    </row>
    <row r="974" spans="3:7" x14ac:dyDescent="0.3">
      <c r="C974" s="17"/>
      <c r="D974" s="17"/>
      <c r="E974" s="17"/>
      <c r="F974" s="17"/>
      <c r="G974" s="17"/>
    </row>
    <row r="975" spans="3:7" x14ac:dyDescent="0.3">
      <c r="C975" s="17"/>
      <c r="D975" s="17"/>
      <c r="E975" s="17"/>
      <c r="F975" s="17"/>
      <c r="G975" s="17"/>
    </row>
    <row r="976" spans="3:7" x14ac:dyDescent="0.3">
      <c r="C976" s="17"/>
      <c r="D976" s="17"/>
      <c r="E976" s="17"/>
      <c r="F976" s="17"/>
      <c r="G976" s="17"/>
    </row>
    <row r="977" spans="3:7" x14ac:dyDescent="0.3">
      <c r="C977" s="17"/>
      <c r="D977" s="17"/>
      <c r="E977" s="17"/>
      <c r="F977" s="17"/>
      <c r="G977" s="17"/>
    </row>
    <row r="978" spans="3:7" x14ac:dyDescent="0.3">
      <c r="C978" s="17"/>
      <c r="D978" s="17"/>
      <c r="E978" s="17"/>
      <c r="F978" s="17"/>
      <c r="G978" s="17"/>
    </row>
    <row r="979" spans="3:7" x14ac:dyDescent="0.3">
      <c r="C979" s="17"/>
      <c r="D979" s="17"/>
      <c r="E979" s="17"/>
      <c r="F979" s="17"/>
      <c r="G979" s="17"/>
    </row>
    <row r="980" spans="3:7" x14ac:dyDescent="0.3">
      <c r="C980" s="17"/>
      <c r="D980" s="17"/>
      <c r="E980" s="17"/>
      <c r="F980" s="17"/>
      <c r="G980" s="17"/>
    </row>
    <row r="981" spans="3:7" x14ac:dyDescent="0.3">
      <c r="C981" s="17"/>
      <c r="D981" s="17"/>
      <c r="E981" s="17"/>
      <c r="F981" s="17"/>
      <c r="G981" s="17"/>
    </row>
    <row r="982" spans="3:7" x14ac:dyDescent="0.3">
      <c r="C982" s="17"/>
      <c r="D982" s="17"/>
      <c r="E982" s="17"/>
      <c r="F982" s="17"/>
      <c r="G982" s="17"/>
    </row>
    <row r="983" spans="3:7" x14ac:dyDescent="0.3">
      <c r="C983" s="17"/>
      <c r="D983" s="17"/>
      <c r="E983" s="17"/>
      <c r="F983" s="17"/>
      <c r="G983" s="17"/>
    </row>
    <row r="984" spans="3:7" x14ac:dyDescent="0.3">
      <c r="C984" s="17"/>
      <c r="D984" s="17"/>
      <c r="E984" s="17"/>
      <c r="F984" s="17"/>
      <c r="G984" s="17"/>
    </row>
    <row r="985" spans="3:7" x14ac:dyDescent="0.3">
      <c r="C985" s="17"/>
      <c r="D985" s="17"/>
      <c r="E985" s="17"/>
      <c r="F985" s="17"/>
      <c r="G985" s="17"/>
    </row>
    <row r="986" spans="3:7" x14ac:dyDescent="0.3">
      <c r="C986" s="17"/>
      <c r="D986" s="17"/>
      <c r="E986" s="17"/>
      <c r="F986" s="17"/>
      <c r="G986" s="17"/>
    </row>
    <row r="987" spans="3:7" x14ac:dyDescent="0.3">
      <c r="C987" s="17"/>
      <c r="D987" s="17"/>
      <c r="E987" s="17"/>
      <c r="F987" s="17"/>
      <c r="G987" s="17"/>
    </row>
    <row r="988" spans="3:7" x14ac:dyDescent="0.3">
      <c r="C988" s="17"/>
      <c r="D988" s="17"/>
      <c r="E988" s="17"/>
      <c r="F988" s="17"/>
      <c r="G988" s="17"/>
    </row>
    <row r="989" spans="3:7" x14ac:dyDescent="0.3">
      <c r="C989" s="17"/>
      <c r="D989" s="17"/>
      <c r="E989" s="17"/>
      <c r="F989" s="17"/>
      <c r="G989" s="17"/>
    </row>
    <row r="990" spans="3:7" x14ac:dyDescent="0.3">
      <c r="C990" s="17"/>
      <c r="D990" s="17"/>
      <c r="E990" s="17"/>
      <c r="F990" s="17"/>
      <c r="G990" s="17"/>
    </row>
    <row r="991" spans="3:7" x14ac:dyDescent="0.3">
      <c r="C991" s="17"/>
      <c r="D991" s="17"/>
      <c r="E991" s="17"/>
      <c r="F991" s="17"/>
      <c r="G991" s="17"/>
    </row>
    <row r="992" spans="3:7" x14ac:dyDescent="0.3">
      <c r="C992" s="17"/>
      <c r="D992" s="17"/>
      <c r="E992" s="17"/>
      <c r="F992" s="17"/>
      <c r="G992" s="17"/>
    </row>
    <row r="993" spans="3:7" x14ac:dyDescent="0.3">
      <c r="C993" s="17"/>
      <c r="D993" s="17"/>
      <c r="E993" s="17"/>
      <c r="F993" s="17"/>
      <c r="G993" s="17"/>
    </row>
    <row r="994" spans="3:7" x14ac:dyDescent="0.3">
      <c r="C994" s="17"/>
      <c r="D994" s="17"/>
      <c r="E994" s="17"/>
      <c r="F994" s="17"/>
      <c r="G994" s="17"/>
    </row>
  </sheetData>
  <hyperlinks>
    <hyperlink ref="BN5" r:id="rId1"/>
    <hyperlink ref="B2" location="'AC Data Map'!A1" display="Go to Data Map"/>
  </hyperlinks>
  <pageMargins left="0.7" right="0.7" top="0.75" bottom="0.75" header="0.3" footer="0.3"/>
  <pageSetup orientation="portrait" verticalDpi="300"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F33"/>
  <sheetViews>
    <sheetView showGridLines="0" showRowColHeaders="0" topLeftCell="A2" zoomScaleNormal="100" workbookViewId="0">
      <selection activeCell="E26" sqref="E26"/>
    </sheetView>
  </sheetViews>
  <sheetFormatPr defaultRowHeight="15.75" x14ac:dyDescent="0.3"/>
  <cols>
    <col min="1" max="1" width="1.77734375" customWidth="1"/>
    <col min="2" max="2" width="9" customWidth="1"/>
    <col min="3" max="3" width="33.77734375" bestFit="1" customWidth="1"/>
    <col min="4" max="4" width="15.109375" style="16" customWidth="1"/>
    <col min="5" max="5" width="17.6640625" style="16" bestFit="1" customWidth="1"/>
    <col min="6" max="6" width="14.77734375" style="16" customWidth="1"/>
    <col min="8" max="9" width="8.88671875" customWidth="1"/>
  </cols>
  <sheetData>
    <row r="1" spans="2:6" ht="19.5" x14ac:dyDescent="0.35">
      <c r="B1" s="5" t="s">
        <v>38</v>
      </c>
    </row>
    <row r="2" spans="2:6" s="12" customFormat="1" ht="19.5" x14ac:dyDescent="0.35">
      <c r="B2" s="5"/>
      <c r="D2" s="16"/>
      <c r="E2" s="16"/>
      <c r="F2" s="16"/>
    </row>
    <row r="3" spans="2:6" s="12" customFormat="1" x14ac:dyDescent="0.3">
      <c r="B3" s="8" t="s">
        <v>79</v>
      </c>
      <c r="D3" s="16"/>
      <c r="E3" s="16"/>
      <c r="F3" s="16"/>
    </row>
    <row r="5" spans="2:6" x14ac:dyDescent="0.3">
      <c r="B5" s="71" t="s">
        <v>42</v>
      </c>
      <c r="C5" s="71" t="s">
        <v>39</v>
      </c>
      <c r="D5" s="71" t="s">
        <v>40</v>
      </c>
      <c r="E5" s="71" t="s">
        <v>41</v>
      </c>
      <c r="F5" s="71" t="s">
        <v>53</v>
      </c>
    </row>
    <row r="6" spans="2:6" s="62" customFormat="1" ht="44.1" customHeight="1" x14ac:dyDescent="0.3">
      <c r="B6" s="99" t="str">
        <f>'AC Raw Data'!B3</f>
        <v>Executive Overview</v>
      </c>
      <c r="C6" s="67" t="str">
        <f>'AC Raw Data'!B5</f>
        <v>YoY Analysis</v>
      </c>
      <c r="D6" s="66" t="s">
        <v>43</v>
      </c>
      <c r="E6" s="67"/>
      <c r="F6" s="66" t="s">
        <v>54</v>
      </c>
    </row>
    <row r="7" spans="2:6" s="62" customFormat="1" ht="44.1" customHeight="1" x14ac:dyDescent="0.3">
      <c r="B7" s="99"/>
      <c r="C7" s="67" t="str">
        <f>'AC Raw Data'!B20</f>
        <v>Last 12 Months</v>
      </c>
      <c r="D7" s="66" t="s">
        <v>44</v>
      </c>
      <c r="E7" s="67"/>
      <c r="F7" s="66" t="s">
        <v>54</v>
      </c>
    </row>
    <row r="8" spans="2:6" s="62" customFormat="1" ht="44.1" customHeight="1" x14ac:dyDescent="0.3">
      <c r="B8" s="99"/>
      <c r="C8" s="67" t="str">
        <f>'AC Raw Data'!B41</f>
        <v>Historical Overview</v>
      </c>
      <c r="D8" s="66" t="s">
        <v>45</v>
      </c>
      <c r="E8" s="66" t="s">
        <v>46</v>
      </c>
      <c r="F8" s="66" t="s">
        <v>55</v>
      </c>
    </row>
    <row r="9" spans="2:6" ht="44.1" customHeight="1" x14ac:dyDescent="0.3">
      <c r="B9" s="99" t="str">
        <f>'AC Raw Data'!L3</f>
        <v>Marketing Channels</v>
      </c>
      <c r="C9" s="68" t="str">
        <f>'AC Raw Data'!L5</f>
        <v>Last Month</v>
      </c>
      <c r="D9" s="66" t="s">
        <v>47</v>
      </c>
      <c r="E9" s="67"/>
      <c r="F9" s="66" t="s">
        <v>57</v>
      </c>
    </row>
    <row r="10" spans="2:6" ht="44.1" customHeight="1" x14ac:dyDescent="0.3">
      <c r="B10" s="99"/>
      <c r="C10" s="68" t="str">
        <f>'AC Raw Data'!L30</f>
        <v>Sessions - Last 12 Months</v>
      </c>
      <c r="D10" s="66" t="s">
        <v>48</v>
      </c>
      <c r="E10" s="67"/>
      <c r="F10" s="66" t="s">
        <v>74</v>
      </c>
    </row>
    <row r="11" spans="2:6" ht="44.1" customHeight="1" x14ac:dyDescent="0.3">
      <c r="B11" s="99"/>
      <c r="C11" s="68" t="str">
        <f>'AC Raw Data'!L48</f>
        <v>Revenue - Last 12 Months</v>
      </c>
      <c r="D11" s="66" t="s">
        <v>49</v>
      </c>
      <c r="E11" s="67"/>
      <c r="F11" s="67" t="s">
        <v>56</v>
      </c>
    </row>
    <row r="12" spans="2:6" ht="44.1" customHeight="1" x14ac:dyDescent="0.3">
      <c r="B12" s="99" t="str">
        <f>'AC Raw Data'!Y3</f>
        <v>Top 10</v>
      </c>
      <c r="C12" s="68" t="str">
        <f>'AC Raw Data'!Y5</f>
        <v>Landing Pages</v>
      </c>
      <c r="D12" s="66" t="s">
        <v>50</v>
      </c>
      <c r="E12" s="67"/>
      <c r="F12" s="66" t="s">
        <v>58</v>
      </c>
    </row>
    <row r="13" spans="2:6" ht="44.1" customHeight="1" x14ac:dyDescent="0.3">
      <c r="B13" s="99"/>
      <c r="C13" s="68" t="str">
        <f>'AC Raw Data'!Y20</f>
        <v>Metros</v>
      </c>
      <c r="D13" s="66" t="s">
        <v>51</v>
      </c>
      <c r="E13" s="67"/>
      <c r="F13" s="66" t="s">
        <v>59</v>
      </c>
    </row>
    <row r="14" spans="2:6" ht="44.1" customHeight="1" x14ac:dyDescent="0.3">
      <c r="B14" s="99"/>
      <c r="C14" s="68" t="str">
        <f>'AC Raw Data'!Y35</f>
        <v>Referrals</v>
      </c>
      <c r="D14" s="66" t="s">
        <v>52</v>
      </c>
      <c r="E14" s="67"/>
      <c r="F14" s="66" t="s">
        <v>60</v>
      </c>
    </row>
    <row r="15" spans="2:6" ht="44.1" customHeight="1" x14ac:dyDescent="0.3">
      <c r="B15" s="69" t="s">
        <v>78</v>
      </c>
      <c r="C15" s="68" t="str">
        <f>'AC Raw Data'!AH5</f>
        <v>Goal Completions Segmented by Medium</v>
      </c>
      <c r="D15" s="66" t="s">
        <v>62</v>
      </c>
      <c r="E15" s="67"/>
      <c r="F15" s="66" t="s">
        <v>61</v>
      </c>
    </row>
    <row r="16" spans="2:6" ht="44.1" customHeight="1" x14ac:dyDescent="0.3">
      <c r="B16" s="99" t="s">
        <v>77</v>
      </c>
      <c r="C16" s="68" t="str">
        <f>'AC Raw Data'!AY5</f>
        <v>Revenue by First Click, Last Click and Assists</v>
      </c>
      <c r="D16" s="66" t="s">
        <v>63</v>
      </c>
      <c r="E16" s="66" t="s">
        <v>64</v>
      </c>
      <c r="F16" s="66" t="s">
        <v>76</v>
      </c>
    </row>
    <row r="17" spans="2:6" ht="44.1" customHeight="1" x14ac:dyDescent="0.3">
      <c r="B17" s="99"/>
      <c r="C17" s="68" t="str">
        <f>'AC Raw Data'!AY21</f>
        <v>Revenue by Last Click and Assists</v>
      </c>
      <c r="D17" s="70" t="s">
        <v>65</v>
      </c>
      <c r="E17" s="66" t="s">
        <v>66</v>
      </c>
      <c r="F17" s="66" t="s">
        <v>75</v>
      </c>
    </row>
    <row r="18" spans="2:6" ht="44.1" customHeight="1" x14ac:dyDescent="0.3">
      <c r="B18" s="69" t="str">
        <f>'AC Raw Data'!BE3</f>
        <v>Social</v>
      </c>
      <c r="C18" s="68" t="str">
        <f>'AC Raw Data'!BE5</f>
        <v>Social Referral and Campaign Sessions</v>
      </c>
      <c r="D18" s="66" t="s">
        <v>68</v>
      </c>
      <c r="E18" s="66" t="s">
        <v>69</v>
      </c>
      <c r="F18" s="66" t="s">
        <v>70</v>
      </c>
    </row>
    <row r="19" spans="2:6" x14ac:dyDescent="0.3">
      <c r="B19" s="4"/>
      <c r="C19" s="63"/>
      <c r="D19" s="64"/>
      <c r="E19" s="64"/>
      <c r="F19" s="64"/>
    </row>
    <row r="20" spans="2:6" x14ac:dyDescent="0.3">
      <c r="B20" s="4"/>
      <c r="C20" s="63"/>
      <c r="D20" s="64"/>
      <c r="E20" s="64"/>
      <c r="F20" s="64"/>
    </row>
    <row r="21" spans="2:6" x14ac:dyDescent="0.3">
      <c r="B21" s="4"/>
      <c r="C21" s="63"/>
      <c r="D21" s="64"/>
      <c r="E21" s="64"/>
      <c r="F21" s="64"/>
    </row>
    <row r="22" spans="2:6" x14ac:dyDescent="0.3">
      <c r="B22" s="4"/>
      <c r="C22" s="63"/>
      <c r="D22" s="64"/>
      <c r="E22" s="64"/>
      <c r="F22" s="64"/>
    </row>
    <row r="23" spans="2:6" x14ac:dyDescent="0.3">
      <c r="B23" s="4"/>
      <c r="C23" s="63"/>
      <c r="D23" s="64"/>
      <c r="E23" s="64"/>
      <c r="F23" s="64"/>
    </row>
    <row r="24" spans="2:6" x14ac:dyDescent="0.3">
      <c r="B24" s="4"/>
      <c r="C24" s="63"/>
      <c r="D24" s="64"/>
      <c r="E24" s="64"/>
      <c r="F24" s="64"/>
    </row>
    <row r="25" spans="2:6" x14ac:dyDescent="0.3">
      <c r="B25" s="4"/>
      <c r="C25" s="63"/>
      <c r="D25" s="64"/>
      <c r="E25" s="64"/>
      <c r="F25" s="64"/>
    </row>
    <row r="26" spans="2:6" x14ac:dyDescent="0.3">
      <c r="B26" s="4"/>
      <c r="C26" s="63"/>
      <c r="D26" s="64"/>
      <c r="E26" s="64"/>
      <c r="F26" s="64"/>
    </row>
    <row r="27" spans="2:6" x14ac:dyDescent="0.3">
      <c r="B27" s="4"/>
      <c r="C27" s="63"/>
      <c r="D27" s="64"/>
      <c r="E27" s="64"/>
      <c r="F27" s="64"/>
    </row>
    <row r="28" spans="2:6" x14ac:dyDescent="0.3">
      <c r="B28" s="4"/>
      <c r="C28" s="63"/>
      <c r="D28" s="64"/>
      <c r="E28" s="64"/>
      <c r="F28" s="64"/>
    </row>
    <row r="29" spans="2:6" x14ac:dyDescent="0.3">
      <c r="B29" s="4"/>
      <c r="C29" s="63"/>
      <c r="D29" s="64"/>
      <c r="E29" s="64"/>
      <c r="F29" s="64"/>
    </row>
    <row r="30" spans="2:6" x14ac:dyDescent="0.3">
      <c r="B30" s="4"/>
      <c r="C30" s="63"/>
      <c r="D30" s="64"/>
      <c r="E30" s="64"/>
      <c r="F30" s="64"/>
    </row>
    <row r="31" spans="2:6" x14ac:dyDescent="0.3">
      <c r="B31" s="4"/>
      <c r="C31" s="63"/>
      <c r="D31" s="64"/>
      <c r="E31" s="64"/>
      <c r="F31" s="64"/>
    </row>
    <row r="32" spans="2:6" x14ac:dyDescent="0.3">
      <c r="B32" s="4"/>
    </row>
    <row r="33" spans="2:2" x14ac:dyDescent="0.3">
      <c r="B33" s="4"/>
    </row>
  </sheetData>
  <mergeCells count="4">
    <mergeCell ref="B6:B8"/>
    <mergeCell ref="B9:B11"/>
    <mergeCell ref="B12:B14"/>
    <mergeCell ref="B16:B17"/>
  </mergeCells>
  <hyperlinks>
    <hyperlink ref="D6" location="'AC Raw Data'!B5" display="AC Raw Data'!B5"/>
    <hyperlink ref="D7" location="'AC Raw Data'!B20" display="AC Raw Data'!B20"/>
    <hyperlink ref="D8" location="'AC Raw Data'!B41" display="AC Raw Data'!B41"/>
    <hyperlink ref="E8" location="'AC Calculated Data'!B5" display="AC Calculated Data'!B5"/>
    <hyperlink ref="D9" location="'AC Raw Data'!L5" display="AC Raw Data'!L5"/>
    <hyperlink ref="D10" location="'AC Raw Data'!L20" display="AC Raw Data'!L20"/>
    <hyperlink ref="D11" location="'AC Raw Data'!L38" display="AC Raw Data'!L38"/>
    <hyperlink ref="D12" location="'AC Raw Data'!Y5" display="AC Raw Data'!Y5"/>
    <hyperlink ref="D13" location="'AC Raw Data'!Y20" display="AC Raw Data'!Y20"/>
    <hyperlink ref="F6" location="'AC Dashboard'!B4" display="AC Dashboard'!B4"/>
    <hyperlink ref="F7" location="'AC Dashboard'!B4" display="AC Dashboard'!B4"/>
    <hyperlink ref="F8" location="'AC Dashboard'!B14" display="AC Dashboard'!B14"/>
    <hyperlink ref="F9" location="'AC Dashboard'!H4" display="AC Dashboard'!H4"/>
    <hyperlink ref="F10" location="'AC Dashboard'!H33" display="AC Dashboard'!H33"/>
    <hyperlink ref="F12" location="'AC Dashboard'!Q5" display="AC Dashboard'!Q5"/>
    <hyperlink ref="F13" location="'AC Dashboard'!Q20" display="AC Dashboard'!Q20"/>
    <hyperlink ref="F14" location="'AC Dashboard'!Q35" display="AC Dashboard'!Q35"/>
    <hyperlink ref="D14" location="'AC Raw Data'!Y35" display="AC Raw Data'!Y35"/>
    <hyperlink ref="F15" location="'AC Dashboard'!H20" display="AC Dashboard'!H20"/>
    <hyperlink ref="D15" location="'AC Raw Data'!AH5" display="AC Raw Data'!AH5"/>
    <hyperlink ref="D16" location="'AC Raw Data'!AY5" display="AC Raw Data'!AY5"/>
    <hyperlink ref="F16" location="'AC Dashboard'!V5" display="AC Dashboard'!V5"/>
    <hyperlink ref="E16" location="'AC Calculated Data'!J5" display="AC Calculated Data'!J5"/>
    <hyperlink ref="D17" location="'AC Raw Data'!AY21" display="AC Raw Data'!AY21"/>
    <hyperlink ref="E17" location="'AC Calculated Data'!O5" display="AC Calculated Data'!O5"/>
    <hyperlink ref="F17" location="'AC Dashboard'!V22" display="AC Dashboard'!V22"/>
    <hyperlink ref="D18" location="'AC Raw Data'!BE5" display="AC Raw Data'!BE5"/>
    <hyperlink ref="E18" location="'AC Calculated Data'!T5" display="AC Calculated Data'!T5"/>
    <hyperlink ref="F18" location="'AC Dashboard'!B31" display="AC Dashboard'!B3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15"/>
  <sheetViews>
    <sheetView showGridLines="0" workbookViewId="0">
      <selection activeCell="G9" sqref="G9"/>
    </sheetView>
  </sheetViews>
  <sheetFormatPr defaultRowHeight="15.75" x14ac:dyDescent="0.3"/>
  <cols>
    <col min="1" max="1" width="1.77734375" style="12" customWidth="1"/>
    <col min="2" max="2" width="36.5546875" style="12" customWidth="1"/>
    <col min="3" max="3" width="14.88671875" style="12" customWidth="1"/>
    <col min="4" max="4" width="16.88671875" style="12" bestFit="1" customWidth="1"/>
    <col min="5" max="5" width="28.109375" style="12" bestFit="1" customWidth="1"/>
    <col min="6" max="6" width="9.77734375" style="12" customWidth="1"/>
    <col min="7" max="7" width="18.6640625" style="12" bestFit="1" customWidth="1"/>
    <col min="8" max="16384" width="8.88671875" style="12"/>
  </cols>
  <sheetData>
    <row r="1" spans="2:5" ht="19.5" x14ac:dyDescent="0.35">
      <c r="B1" s="5" t="s">
        <v>91</v>
      </c>
    </row>
    <row r="3" spans="2:5" x14ac:dyDescent="0.3">
      <c r="B3" s="71" t="s">
        <v>84</v>
      </c>
      <c r="C3" s="71" t="s">
        <v>40</v>
      </c>
      <c r="D3" s="71" t="s">
        <v>53</v>
      </c>
      <c r="E3" s="71" t="s">
        <v>80</v>
      </c>
    </row>
    <row r="4" spans="2:5" ht="34.5" customHeight="1" x14ac:dyDescent="0.3">
      <c r="B4" s="73" t="s">
        <v>85</v>
      </c>
      <c r="C4" s="72"/>
      <c r="D4" s="72"/>
      <c r="E4" s="72"/>
    </row>
    <row r="5" spans="2:5" x14ac:dyDescent="0.3">
      <c r="B5" s="35"/>
      <c r="C5" s="35"/>
      <c r="D5" s="35"/>
      <c r="E5" s="35"/>
    </row>
    <row r="6" spans="2:5" x14ac:dyDescent="0.3">
      <c r="B6" s="35"/>
      <c r="C6" s="35"/>
      <c r="D6" s="35"/>
      <c r="E6" s="35"/>
    </row>
    <row r="7" spans="2:5" x14ac:dyDescent="0.3">
      <c r="B7" s="35"/>
      <c r="C7" s="35"/>
      <c r="D7" s="35"/>
      <c r="E7" s="35"/>
    </row>
    <row r="8" spans="2:5" x14ac:dyDescent="0.3">
      <c r="B8" s="35"/>
      <c r="C8" s="35"/>
      <c r="D8" s="35"/>
      <c r="E8" s="35"/>
    </row>
    <row r="9" spans="2:5" x14ac:dyDescent="0.3">
      <c r="B9" s="35"/>
      <c r="C9" s="35"/>
      <c r="D9" s="35"/>
      <c r="E9" s="35"/>
    </row>
    <row r="10" spans="2:5" x14ac:dyDescent="0.3">
      <c r="B10" s="35"/>
      <c r="C10" s="35"/>
      <c r="D10" s="35"/>
      <c r="E10" s="35"/>
    </row>
    <row r="11" spans="2:5" x14ac:dyDescent="0.3">
      <c r="B11" s="35"/>
      <c r="C11" s="35"/>
      <c r="D11" s="35"/>
      <c r="E11" s="35"/>
    </row>
    <row r="12" spans="2:5" x14ac:dyDescent="0.3">
      <c r="B12" s="35"/>
      <c r="C12" s="35"/>
      <c r="D12" s="35"/>
      <c r="E12" s="35"/>
    </row>
    <row r="13" spans="2:5" x14ac:dyDescent="0.3">
      <c r="B13" s="35"/>
      <c r="C13" s="35"/>
      <c r="D13" s="35"/>
      <c r="E13" s="35"/>
    </row>
    <row r="14" spans="2:5" x14ac:dyDescent="0.3">
      <c r="B14" s="35"/>
      <c r="C14" s="35"/>
      <c r="D14" s="35"/>
      <c r="E14" s="35"/>
    </row>
    <row r="15" spans="2:5" x14ac:dyDescent="0.3">
      <c r="B15" s="35"/>
      <c r="C15" s="35"/>
      <c r="D15" s="35"/>
      <c r="E15" s="3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AC Dashboard</vt:lpstr>
      <vt:lpstr>AC Calculated Data</vt:lpstr>
      <vt:lpstr>AC Raw Data</vt:lpstr>
      <vt:lpstr>AC Data Map</vt:lpstr>
      <vt:lpstr>AC Updates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Annie Cushing</dc:creator>
  <cp:lastModifiedBy>Annie Cushing</cp:lastModifiedBy>
  <dcterms:created xsi:type="dcterms:W3CDTF">2014-01-11T07:13:40Z</dcterms:created>
  <dcterms:modified xsi:type="dcterms:W3CDTF">2015-02-24T19:00:32Z</dcterms:modified>
</cp:coreProperties>
</file>